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E689BF41-B561-4396-ABC3-AA2184E23F11}" xr6:coauthVersionLast="47" xr6:coauthVersionMax="47" xr10:uidLastSave="{00000000-0000-0000-0000-000000000000}"/>
  <bookViews>
    <workbookView xWindow="-120" yWindow="-120" windowWidth="29040" windowHeight="17640" xr2:uid="{00000000-000D-0000-FFFF-FFFF00000000}"/>
  </bookViews>
  <sheets>
    <sheet name="T.CONTENT" sheetId="7" r:id="rId1"/>
    <sheet name="INTRODUCTION" sheetId="14" r:id="rId2"/>
    <sheet name="GOV.BUD" sheetId="2" r:id="rId3"/>
    <sheet name="Summary" sheetId="12" r:id="rId4"/>
    <sheet name="Revenues" sheetId="4" r:id="rId5"/>
    <sheet name="Expenditures" sheetId="16" r:id="rId6"/>
    <sheet name="Financing" sheetId="18" r:id="rId7"/>
    <sheet name="Gov.Reserve" sheetId="17" r:id="rId8"/>
    <sheet name="Debt" sheetId="11" r:id="rId9"/>
    <sheet name="Appendix" sheetId="1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8" l="1"/>
  <c r="B12" i="18"/>
  <c r="B13" i="18" s="1"/>
  <c r="D13" i="18"/>
  <c r="B7" i="18"/>
  <c r="C15" i="16"/>
  <c r="F64" i="16"/>
  <c r="D64" i="16"/>
  <c r="F63" i="16"/>
  <c r="D63" i="16"/>
  <c r="F62" i="16"/>
  <c r="D62" i="16"/>
  <c r="F61" i="16"/>
  <c r="D61" i="16"/>
  <c r="F60" i="16"/>
  <c r="D60" i="16"/>
  <c r="F59" i="16"/>
  <c r="D59" i="16"/>
  <c r="F58" i="16"/>
  <c r="D58" i="16"/>
  <c r="F57" i="16"/>
  <c r="D57" i="16"/>
  <c r="F56" i="16"/>
  <c r="D56" i="16"/>
  <c r="F55" i="16"/>
  <c r="D55" i="16"/>
  <c r="B47" i="16"/>
  <c r="B46" i="16"/>
  <c r="B45" i="16"/>
  <c r="B44" i="16"/>
  <c r="B43" i="16"/>
  <c r="B42" i="16"/>
  <c r="B41" i="16"/>
  <c r="B40" i="16"/>
  <c r="B39" i="16"/>
  <c r="B31" i="16"/>
  <c r="B30" i="16"/>
  <c r="B29" i="16"/>
  <c r="B28" i="16"/>
  <c r="B27" i="16"/>
  <c r="B26" i="16"/>
  <c r="B25" i="16"/>
  <c r="B24" i="16"/>
  <c r="B23" i="16"/>
</calcChain>
</file>

<file path=xl/sharedStrings.xml><?xml version="1.0" encoding="utf-8"?>
<sst xmlns="http://schemas.openxmlformats.org/spreadsheetml/2006/main" count="400" uniqueCount="235">
  <si>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</si>
  <si>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</si>
  <si>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</si>
  <si>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</si>
  <si>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</si>
  <si>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</si>
  <si>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</si>
  <si>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</si>
  <si>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</si>
  <si>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</si>
  <si>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</si>
  <si>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</si>
  <si>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</si>
  <si>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</si>
  <si>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</si>
  <si>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</si>
  <si>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</si>
  <si>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</si>
  <si>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</si>
  <si>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</si>
  <si>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</si>
  <si>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</si>
  <si>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</si>
  <si>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</si>
  <si>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</si>
  <si>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</si>
  <si>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</si>
  <si>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</si>
  <si>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</si>
  <si>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</si>
  <si>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</si>
  <si>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</si>
  <si>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</si>
  <si>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</si>
  <si>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</si>
  <si>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</si>
  <si>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</si>
  <si>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</si>
  <si>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</si>
  <si>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</si>
  <si>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</si>
  <si>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</si>
  <si>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</si>
  <si>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</si>
  <si>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</si>
  <si>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</si>
  <si>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</si>
  <si>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</si>
  <si>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</si>
  <si>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</si>
  <si>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</si>
  <si>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</si>
  <si>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</si>
  <si>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</si>
  <si>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</si>
  <si>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</si>
  <si>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</si>
  <si>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</si>
  <si>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</si>
  <si>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</si>
  <si>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</si>
  <si>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</si>
  <si>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</si>
  <si>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</si>
  <si>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</si>
  <si>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</si>
  <si>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</si>
  <si>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Current Account</t>
  </si>
  <si>
    <t>Government Reserves</t>
  </si>
  <si>
    <t xml:space="preserve">Financing from Domestic Borrowing </t>
  </si>
  <si>
    <t xml:space="preserve">Financing from External Borrowing </t>
  </si>
  <si>
    <t>Total Financing</t>
  </si>
  <si>
    <t>من الحساب الجاري</t>
  </si>
  <si>
    <t>من الاحتياطيات الحكومية</t>
  </si>
  <si>
    <t>تمويل من الدين الداخلي</t>
  </si>
  <si>
    <t>تمويل من الدين الخارجي</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</si>
  <si>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</si>
  <si>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</si>
  <si>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</si>
  <si>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</si>
  <si>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</si>
  <si>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</si>
  <si>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</si>
  <si>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</si>
  <si>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</si>
  <si>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</si>
  <si>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</si>
  <si>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</si>
  <si>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</si>
  <si>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</si>
  <si>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</si>
  <si>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</si>
  <si>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</si>
  <si>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</si>
  <si>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</si>
  <si>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</si>
  <si>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</si>
  <si>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</si>
  <si>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</si>
  <si>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</si>
  <si>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</si>
  <si>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</si>
  <si>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</si>
  <si>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</si>
  <si>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</si>
  <si>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</si>
  <si>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</si>
  <si>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</si>
  <si>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</si>
  <si>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</si>
  <si>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</si>
  <si>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</si>
  <si>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</si>
  <si>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t>مقارنة بالفترة المماثلة من العام السابق</t>
  </si>
  <si>
    <t xml:space="preserve"> مقارنة بالفترة المماثلة من العام السابق</t>
  </si>
  <si>
    <t>%</t>
  </si>
  <si>
    <t xml:space="preserve">Change </t>
  </si>
  <si>
    <t>Change</t>
  </si>
  <si>
    <r>
      <t xml:space="preserve">Non-financial Assets </t>
    </r>
    <r>
      <rPr>
        <sz val="12"/>
        <color rgb="FFA39D87"/>
        <rFont val="DIN Next LT Arabic"/>
        <family val="2"/>
      </rPr>
      <t>(CAPEX)</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</si>
  <si>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</si>
  <si>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</si>
  <si>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</si>
  <si>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</si>
  <si>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</si>
  <si>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</si>
  <si>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</si>
  <si>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</si>
  <si>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</si>
  <si>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</si>
  <si>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</si>
  <si>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</si>
  <si>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</si>
  <si>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</si>
  <si>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</si>
  <si>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</si>
  <si>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</si>
  <si>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</si>
  <si>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</si>
  <si>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</si>
  <si>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</si>
  <si>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</si>
  <si>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</si>
  <si>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</si>
  <si>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</si>
  <si>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</si>
  <si>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</si>
  <si>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</si>
  <si>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</si>
  <si>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</si>
  <si>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</si>
  <si>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</si>
  <si>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</si>
  <si>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</si>
  <si>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</si>
  <si>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</si>
  <si>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</si>
  <si>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</si>
  <si>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</si>
  <si>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</si>
  <si>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</si>
  <si>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</si>
  <si>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</si>
  <si>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</si>
  <si>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</si>
  <si>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</si>
  <si>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</si>
  <si>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</si>
  <si>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</si>
  <si>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</si>
  <si>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</si>
  <si>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Surplus/(Deficit)</t>
  </si>
  <si>
    <t xml:space="preserve">The Definition of revenues and Expenses </t>
  </si>
  <si>
    <t>as Outlined in IMF (GFSM 2014)</t>
  </si>
  <si>
    <t>التمويـــل</t>
  </si>
  <si>
    <t>Financing</t>
  </si>
  <si>
    <t>Q2</t>
  </si>
  <si>
    <t>المنصرف للنصف الأول 2022م</t>
  </si>
  <si>
    <t>H1</t>
  </si>
  <si>
    <t>Summary of Q2 Performance</t>
  </si>
  <si>
    <t>Summary of H1 Performance</t>
  </si>
  <si>
    <t>Introduction</t>
  </si>
  <si>
    <t>نسبة التغير للمنصرف الفعلي للنصف الحالي مقارنة بالفترة المماثلة من العام السابق</t>
  </si>
  <si>
    <t>H1
2022</t>
  </si>
  <si>
    <t>رصيد الاحتياطي العام للدولة</t>
  </si>
  <si>
    <t>Government Reserve</t>
  </si>
  <si>
    <t xml:space="preserve">رصيد الاحتياطي العام للدولة والحساب الجاري </t>
  </si>
  <si>
    <t xml:space="preserve">Government Reserve and Current Account </t>
  </si>
  <si>
    <t xml:space="preserve">الرصيد اخر الفترة </t>
  </si>
  <si>
    <t>الإيرادات الفعلية للربع الثاني من السنة المالية 1444/ 1445هـ (2023م)</t>
  </si>
  <si>
    <t>الدين العام حتى نهاية النصف الأول للسنة المالية 1444/ 1445هـ (2023م)</t>
  </si>
  <si>
    <t xml:space="preserve">أداء الميزانية العامة للدولة للربع الثاني من السنة المالية الحالية 1444/ 1445هـ (2023م) </t>
  </si>
  <si>
    <t>Public debt in H1 of FY 2023</t>
  </si>
  <si>
    <t>Quarterly Budget Performance Report of FY 2023 Q2 (1444/1445 H)</t>
  </si>
  <si>
    <t>Actual revenues in H1 of FY 2023</t>
  </si>
  <si>
    <t xml:space="preserve">الإيرادات الفعلية للنصف الأول من السنة المالية 1444/ 1445هـ (2023م) </t>
  </si>
  <si>
    <t>Actual revenues in Q2 of FY 2022 Vs. Q2 of FY 2023</t>
  </si>
  <si>
    <t>Actual revenues in H1 of FY 2022 Vs. H1 of FY 2023</t>
  </si>
  <si>
    <t>الإيرادات الفعلية للنصف الأول من السنة المالية 1445/1444هـ (2023م)</t>
  </si>
  <si>
    <r>
      <t xml:space="preserve">أداء الميزانية العامة للدولة للربع الثاني من السنة المالية الحالية </t>
    </r>
    <r>
      <rPr>
        <sz val="11"/>
        <color rgb="FF898989"/>
        <rFont val="DIN Next LT Arabic"/>
        <family val="2"/>
      </rPr>
      <t xml:space="preserve">1444/ 1445هـ (2023م) </t>
    </r>
  </si>
  <si>
    <t>النتائج الفعلية لأداء الميزانية للنصف الأول من السنة المالية 1445/1444هـ (2023م)</t>
  </si>
  <si>
    <t>Actual performance in H1 of FY 2023</t>
  </si>
  <si>
    <t>Budget Financing in H1 of FY 2023</t>
  </si>
  <si>
    <t>Q1 2023</t>
  </si>
  <si>
    <t>Q2 2023</t>
  </si>
  <si>
    <t>The Government Budget for FY 2023</t>
  </si>
  <si>
    <t>للسنة المالية 1445/1444هـ (2023م)</t>
  </si>
  <si>
    <r>
      <rPr>
        <sz val="12"/>
        <color rgb="FF028992"/>
        <rFont val="DIN Next LT Arabic"/>
        <family val="2"/>
      </rPr>
      <t>ميزانية</t>
    </r>
    <r>
      <rPr>
        <sz val="12"/>
        <color rgb="FFB5A583"/>
        <rFont val="DIN Next LT Arabic"/>
        <family val="2"/>
      </rPr>
      <t xml:space="preserve">
السنة المالية 1445/1444هـ
(2023م)</t>
    </r>
  </si>
  <si>
    <r>
      <rPr>
        <sz val="12"/>
        <color rgb="FF028992"/>
        <rFont val="DIN Next LT Arabic"/>
        <family val="2"/>
      </rPr>
      <t>ميزانية</t>
    </r>
    <r>
      <rPr>
        <sz val="12"/>
        <color rgb="FFB5A583"/>
        <rFont val="DIN Next LT Arabic"/>
        <family val="2"/>
      </rPr>
      <t xml:space="preserve">
السنة المالية 1444/1443هـ
(2022م)</t>
    </r>
  </si>
  <si>
    <r>
      <rPr>
        <b/>
        <sz val="12"/>
        <color rgb="FFA39D87"/>
        <rFont val="DIN Next LT Arabic"/>
        <family val="2"/>
      </rPr>
      <t>FY 2023</t>
    </r>
    <r>
      <rPr>
        <sz val="12"/>
        <color rgb="FF028992"/>
        <rFont val="DIN Next LT Arabic"/>
        <family val="2"/>
      </rPr>
      <t xml:space="preserve">
Budget</t>
    </r>
  </si>
  <si>
    <r>
      <rPr>
        <b/>
        <sz val="12"/>
        <color rgb="FFA39D87"/>
        <rFont val="DIN Next LT Arabic"/>
        <family val="2"/>
      </rPr>
      <t>FY 2022</t>
    </r>
    <r>
      <rPr>
        <sz val="12"/>
        <color rgb="FF028992"/>
        <rFont val="DIN Next LT Arabic"/>
        <family val="2"/>
      </rPr>
      <t xml:space="preserve">
Actual</t>
    </r>
  </si>
  <si>
    <r>
      <rPr>
        <b/>
        <sz val="12"/>
        <color rgb="FFA39D87"/>
        <rFont val="DIN Next LT Arabic"/>
        <family val="2"/>
      </rPr>
      <t>FY 2022</t>
    </r>
    <r>
      <rPr>
        <sz val="12"/>
        <color rgb="FF028992"/>
        <rFont val="DIN Next LT Arabic"/>
        <family val="2"/>
      </rPr>
      <t xml:space="preserve">
Budget</t>
    </r>
  </si>
  <si>
    <t>النتائج الفعلية لأداء الميزانية للربع الثاني من السنة المالية 1444/ 1445هـ (2023م)</t>
  </si>
  <si>
    <t>Actual performance in Q2 of FY 2023</t>
  </si>
  <si>
    <t xml:space="preserve">المصروفات الفعلية للنصف الأول من السنة المالية 1444/ 1445هـ (2023م) </t>
  </si>
  <si>
    <t>Actual expenditures in H1 of FY 2023</t>
  </si>
  <si>
    <t xml:space="preserve">المصروفات الفعلية للربع الثاني من السنة المالية 1444/ 1445هـ (2023م) </t>
  </si>
  <si>
    <t>Actual expenditures in Q2 of FY 2022 Vs. Q2 of FY 2023</t>
  </si>
  <si>
    <t>Actual expenditures in H1 of FY 2022 Vs. H1 of FY 2023</t>
  </si>
  <si>
    <t>للنصف الأول مـن السنة المالية 1444 /1445هـ (2023م) بالمقارنة مع العام السابق</t>
  </si>
  <si>
    <t>الميزانية المعتمدة 2023م</t>
  </si>
  <si>
    <t>المنصرف للنصف الأول 2023م</t>
  </si>
  <si>
    <t>Budget
2023</t>
  </si>
  <si>
    <t>H1
2023</t>
  </si>
  <si>
    <r>
      <t xml:space="preserve">The Government Budget 
</t>
    </r>
    <r>
      <rPr>
        <sz val="14"/>
        <color rgb="FF817A65"/>
        <rFont val="DIN Next LT Arabic"/>
        <family val="2"/>
      </rPr>
      <t>For FY 2023</t>
    </r>
  </si>
  <si>
    <r>
      <t xml:space="preserve">الميزانيـــــة العامـــــة للدولــــــة
</t>
    </r>
    <r>
      <rPr>
        <sz val="14"/>
        <color rgb="FF817A65"/>
        <rFont val="DIN Next LT Arabic"/>
        <family val="2"/>
      </rPr>
      <t>للسنة المالية 1445/1444هـ (2023م)</t>
    </r>
  </si>
  <si>
    <r>
      <t xml:space="preserve">الملخص التنفيذي لأداء الميزانيـــــة العامـــــة للدولــــــة
</t>
    </r>
    <r>
      <rPr>
        <sz val="14"/>
        <color rgb="FF817A65"/>
        <rFont val="DIN Next LT Arabic"/>
        <family val="2"/>
      </rPr>
      <t>للنصف الأول من السنة المالية 1445/1444هـ (2023م)</t>
    </r>
  </si>
  <si>
    <r>
      <t xml:space="preserve">رصيد الاحتياطي العام للدولة والحساب الجاري 
</t>
    </r>
    <r>
      <rPr>
        <sz val="14"/>
        <color rgb="FF817A65"/>
        <rFont val="DIN Next LT Arabic"/>
        <family val="2"/>
      </rPr>
      <t>حتى نهاية النصف الأول من السنة المالية 1444/ 1445هـ (2023م)</t>
    </r>
  </si>
  <si>
    <r>
      <t xml:space="preserve">Government Reserve and Current Account 
</t>
    </r>
    <r>
      <rPr>
        <sz val="14"/>
        <color rgb="FF817A65"/>
        <rFont val="DIN Next LT Arabic"/>
        <family val="2"/>
      </rPr>
      <t>H1 of FY 2023</t>
    </r>
  </si>
  <si>
    <t>حتى نهاية النصف الأول من السنة المالية 1444/ 1445هـ (2023م)</t>
  </si>
  <si>
    <t>H1 of FY 2023</t>
  </si>
  <si>
    <t>الحساب الجاري للسنة المالية 2023م</t>
  </si>
  <si>
    <t>Current Account of FY 2023</t>
  </si>
  <si>
    <t>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بالاضافة إلى رصيد الاحتياطي العام للدولة والحساب الجاري. وتسعى وزارة 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 الذي يُصدره صندوق النقد الدولي كتصنيف عالمي موحد. كما يتضمن التقرير قائمة بالمصطلحات وشروحاتها.</t>
  </si>
  <si>
    <t xml:space="preserve">This quarterly report is published by the Ministry of Finance (MoF) to provide detailed fiscal data covering performance during the specified quarter including revenues, expenditures, it’s funding sources and the change in public debt, In addition to government reserve and current account.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</si>
  <si>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t>نتائج الفائض/(العجز) ومصادر التمويـــل للنصف الأول من السنة المالية 1444 / 1445هـ  (2023م)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</si>
</sst>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0"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sz val="8"/>
      <name val="Calibri"/>
      <family val="2"/>
      <scheme val="minor"/>
    </font>
    <font>
      <b/>
      <sz val="14"/>
      <color rgb="FF028992"/>
      <name val="DIN Next LT Arabic"/>
      <family val="2"/>
    </font>
    <font>
      <b/>
      <sz val="12"/>
      <color rgb="FFC00000"/>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s>
  <cellStyleXfs count="4">
    <xf numFmtId="0" fontId="0" fillId="0" borderId="0"/>
    <xf numFmtId="9" fontId="12" fillId="0" borderId="0" applyFont="0" applyFill="0" applyBorder="0" applyAlignment="0" applyProtection="0"/>
    <xf numFmtId="0" fontId="33" fillId="0" borderId="0" applyNumberFormat="0" applyFill="0" applyBorder="0" applyAlignment="0" applyProtection="0"/>
    <xf numFmtId="43" fontId="12" fillId="0" borderId="0" applyFont="0" applyFill="0" applyBorder="0" applyAlignment="0" applyProtection="0"/>
  </cellStyleXfs>
  <cellXfs count="176">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2" fillId="0" borderId="0" xfId="0" applyFont="1" applyAlignment="1">
      <alignment horizontal="right" vertical="center"/>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1" fillId="0" borderId="0" xfId="0" applyFont="1" applyAlignment="1">
      <alignment horizontal="lef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8" fillId="0" borderId="0" xfId="0" applyFont="1"/>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6" fillId="7" borderId="0" xfId="0" applyNumberFormat="1" applyFont="1" applyFill="1" applyAlignment="1">
      <alignment horizontal="center" vertical="center"/>
    </xf>
    <xf numFmtId="0" fontId="2" fillId="0" borderId="0" xfId="0" applyFont="1" applyAlignment="1">
      <alignment vertical="center"/>
    </xf>
    <xf numFmtId="0" fontId="6" fillId="7" borderId="0" xfId="0" applyFont="1" applyFill="1" applyAlignment="1">
      <alignment horizontal="right" vertical="center"/>
    </xf>
    <xf numFmtId="0" fontId="6" fillId="7" borderId="0" xfId="0" applyFont="1" applyFill="1" applyAlignment="1">
      <alignment horizontal="lef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9" fillId="7" borderId="0" xfId="0" applyFont="1" applyFill="1" applyAlignment="1">
      <alignment horizontal="center" vertical="center"/>
    </xf>
    <xf numFmtId="0" fontId="11" fillId="8" borderId="0" xfId="0" applyFont="1" applyFill="1" applyAlignment="1">
      <alignment horizontal="right" vertical="center"/>
    </xf>
    <xf numFmtId="0" fontId="11" fillId="8" borderId="0" xfId="0" applyFont="1" applyFill="1" applyAlignment="1">
      <alignment horizontal="right" vertical="center" wrapText="1"/>
    </xf>
    <xf numFmtId="0" fontId="11" fillId="8" borderId="0" xfId="0" applyFont="1" applyFill="1" applyAlignment="1">
      <alignment horizontal="left" vertical="center" wrapText="1"/>
    </xf>
    <xf numFmtId="0" fontId="11"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5" fillId="9" borderId="12" xfId="0" applyNumberFormat="1" applyFont="1" applyFill="1" applyBorder="1" applyAlignment="1">
      <alignment horizontal="center" vertical="center" wrapText="1"/>
    </xf>
    <xf numFmtId="0" fontId="6" fillId="5" borderId="0" xfId="0" applyFont="1" applyFill="1" applyAlignment="1">
      <alignment horizontal="center" vertical="center" wrapText="1"/>
    </xf>
    <xf numFmtId="0" fontId="14" fillId="0" borderId="0" xfId="0" applyFont="1"/>
    <xf numFmtId="0" fontId="15" fillId="0" borderId="0" xfId="0" applyFont="1"/>
    <xf numFmtId="0" fontId="15" fillId="0" borderId="0" xfId="0" applyFont="1" applyAlignment="1">
      <alignment horizontal="center" vertical="center" readingOrder="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9" fillId="0" borderId="2" xfId="0" applyNumberFormat="1" applyFont="1" applyBorder="1" applyAlignment="1">
      <alignment horizontal="center" vertical="center"/>
    </xf>
    <xf numFmtId="0" fontId="18" fillId="0" borderId="0" xfId="0" applyFont="1"/>
    <xf numFmtId="0" fontId="18" fillId="10" borderId="0" xfId="0" applyFont="1" applyFill="1"/>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3" fontId="2" fillId="0" borderId="0" xfId="0" applyNumberFormat="1" applyFont="1" applyAlignment="1">
      <alignment horizontal="center" vertical="center"/>
    </xf>
    <xf numFmtId="3" fontId="6" fillId="6" borderId="0" xfId="0" applyNumberFormat="1" applyFont="1" applyFill="1" applyAlignment="1">
      <alignment horizontal="center" vertical="center"/>
    </xf>
    <xf numFmtId="9" fontId="6" fillId="6" borderId="0" xfId="1" applyFont="1" applyFill="1" applyAlignment="1">
      <alignment horizontal="center" vertical="center"/>
    </xf>
    <xf numFmtId="0" fontId="15" fillId="0" borderId="0" xfId="0" applyFont="1" applyAlignment="1">
      <alignment horizontal="left" vertical="center" readingOrder="1"/>
    </xf>
    <xf numFmtId="0" fontId="20" fillId="0" borderId="0" xfId="0" applyFont="1" applyAlignment="1">
      <alignment horizontal="right" vertical="center" readingOrder="1"/>
    </xf>
    <xf numFmtId="0" fontId="21" fillId="0" borderId="0" xfId="0" applyFont="1"/>
    <xf numFmtId="0" fontId="20" fillId="0" borderId="0" xfId="0" applyFont="1" applyAlignment="1">
      <alignment horizontal="left" vertical="center" readingOrder="1"/>
    </xf>
    <xf numFmtId="0" fontId="22" fillId="0" borderId="0" xfId="0" applyFont="1"/>
    <xf numFmtId="0" fontId="23" fillId="0" borderId="0" xfId="0" applyFont="1"/>
    <xf numFmtId="0" fontId="24" fillId="0" borderId="0" xfId="0" applyFont="1" applyAlignment="1">
      <alignment horizontal="right" vertical="center" readingOrder="2"/>
    </xf>
    <xf numFmtId="0" fontId="25" fillId="0" borderId="0" xfId="0" applyFont="1"/>
    <xf numFmtId="0" fontId="24" fillId="0" borderId="0" xfId="0" applyFont="1" applyAlignment="1">
      <alignment horizontal="left" vertical="center" readingOrder="1"/>
    </xf>
    <xf numFmtId="0" fontId="26" fillId="0" borderId="0" xfId="0" applyFont="1" applyAlignment="1">
      <alignment horizontal="right" vertical="center" readingOrder="2"/>
    </xf>
    <xf numFmtId="0" fontId="26" fillId="0" borderId="0" xfId="0" applyFont="1" applyAlignment="1">
      <alignment horizontal="left" vertical="center" readingOrder="1"/>
    </xf>
    <xf numFmtId="0" fontId="27" fillId="0" borderId="0" xfId="0" applyFont="1" applyAlignment="1">
      <alignment horizontal="right" vertical="center" readingOrder="1"/>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25" fillId="0" borderId="0" xfId="0" applyFont="1" applyAlignment="1">
      <alignment horizontal="right"/>
    </xf>
    <xf numFmtId="0" fontId="24" fillId="0" borderId="0" xfId="0" applyFont="1" applyAlignment="1">
      <alignment horizontal="left" vertical="center" readingOrder="2"/>
    </xf>
    <xf numFmtId="0" fontId="28" fillId="0" borderId="0" xfId="0" applyFont="1" applyAlignment="1">
      <alignment horizontal="right" vertical="center" readingOrder="2"/>
    </xf>
    <xf numFmtId="0" fontId="25" fillId="0" borderId="0" xfId="0" applyFont="1" applyAlignment="1">
      <alignment horizontal="left"/>
    </xf>
    <xf numFmtId="0" fontId="28" fillId="0" borderId="0" xfId="0" applyFont="1" applyAlignment="1">
      <alignment horizontal="left" vertical="center" readingOrder="1"/>
    </xf>
    <xf numFmtId="0" fontId="31" fillId="6" borderId="0" xfId="0" applyFont="1" applyFill="1" applyAlignment="1">
      <alignment horizontal="right" vertical="center" wrapText="1" readingOrder="2"/>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11" fillId="8" borderId="0" xfId="2" applyFont="1" applyFill="1" applyAlignment="1">
      <alignment horizontal="right" vertical="center" wrapText="1"/>
    </xf>
    <xf numFmtId="0" fontId="11" fillId="8" borderId="0" xfId="2" applyFont="1" applyFill="1" applyAlignment="1">
      <alignment horizontal="right" vertical="center"/>
    </xf>
    <xf numFmtId="0" fontId="11" fillId="8" borderId="0" xfId="2" applyFont="1" applyFill="1" applyAlignment="1">
      <alignment horizontal="left" vertical="center" wrapText="1"/>
    </xf>
    <xf numFmtId="0" fontId="11" fillId="8" borderId="0" xfId="2" applyFont="1" applyFill="1" applyAlignment="1">
      <alignment horizontal="left" vertical="center"/>
    </xf>
    <xf numFmtId="0" fontId="34" fillId="0" borderId="0" xfId="0" applyFont="1"/>
    <xf numFmtId="0" fontId="35" fillId="0" borderId="0" xfId="0" applyFont="1" applyAlignment="1">
      <alignment horizontal="right" vertical="center" readingOrder="2"/>
    </xf>
    <xf numFmtId="0" fontId="36" fillId="11" borderId="0" xfId="0" applyFont="1" applyFill="1" applyAlignment="1">
      <alignment horizontal="right" vertical="center" wrapText="1" readingOrder="2"/>
    </xf>
    <xf numFmtId="0" fontId="37" fillId="9" borderId="0" xfId="0" applyFont="1" applyFill="1" applyAlignment="1">
      <alignment horizontal="center" vertical="center" wrapText="1" readingOrder="2"/>
    </xf>
    <xf numFmtId="0" fontId="37" fillId="9" borderId="0" xfId="0" applyFont="1" applyFill="1" applyAlignment="1">
      <alignment horizontal="center" vertical="center" wrapText="1" readingOrder="1"/>
    </xf>
    <xf numFmtId="0" fontId="36" fillId="2" borderId="0" xfId="0" applyFont="1" applyFill="1" applyAlignment="1">
      <alignment horizontal="right" vertical="center" wrapText="1" readingOrder="2"/>
    </xf>
    <xf numFmtId="0" fontId="36" fillId="2" borderId="16" xfId="0" applyFont="1" applyFill="1" applyBorder="1" applyAlignment="1">
      <alignment horizontal="right" vertical="center" wrapText="1" readingOrder="2"/>
    </xf>
    <xf numFmtId="0" fontId="36" fillId="0" borderId="0" xfId="0" applyFont="1" applyAlignment="1">
      <alignment horizontal="right" vertical="center" wrapText="1" readingOrder="2"/>
    </xf>
    <xf numFmtId="0" fontId="22" fillId="0" borderId="0" xfId="0" applyFont="1" applyAlignment="1">
      <alignment horizontal="right" vertical="center"/>
    </xf>
    <xf numFmtId="0" fontId="32" fillId="0" borderId="0" xfId="0" applyFont="1" applyAlignment="1">
      <alignment horizontal="right" vertical="center"/>
    </xf>
    <xf numFmtId="0" fontId="27" fillId="0" borderId="0" xfId="0" applyFont="1"/>
    <xf numFmtId="0" fontId="38" fillId="0" borderId="0" xfId="0" applyFont="1"/>
    <xf numFmtId="0" fontId="39" fillId="0" borderId="0" xfId="0" applyFont="1"/>
    <xf numFmtId="0" fontId="40" fillId="0" borderId="0" xfId="0" applyFont="1" applyAlignment="1">
      <alignment horizontal="right"/>
    </xf>
    <xf numFmtId="0" fontId="40" fillId="0" borderId="0" xfId="0" applyFont="1" applyAlignment="1">
      <alignment horizontal="left"/>
    </xf>
    <xf numFmtId="0" fontId="41" fillId="0" borderId="0" xfId="0" applyFont="1"/>
    <xf numFmtId="0" fontId="43" fillId="0" borderId="0" xfId="0" applyFont="1" applyAlignment="1">
      <alignment horizontal="right" vertical="center" readingOrder="2"/>
    </xf>
    <xf numFmtId="0" fontId="43" fillId="0" borderId="0" xfId="0" applyFont="1" applyAlignment="1">
      <alignment horizontal="center" vertical="center" readingOrder="2"/>
    </xf>
    <xf numFmtId="0" fontId="8" fillId="0" borderId="0" xfId="0" applyFont="1" applyAlignment="1">
      <alignment vertical="center"/>
    </xf>
    <xf numFmtId="0" fontId="0" fillId="0" borderId="0" xfId="0" applyAlignment="1">
      <alignment vertical="center"/>
    </xf>
    <xf numFmtId="164" fontId="0" fillId="0" borderId="0" xfId="3" applyNumberFormat="1" applyFont="1"/>
    <xf numFmtId="0" fontId="35" fillId="0" borderId="0" xfId="0" applyFont="1" applyAlignment="1">
      <alignment horizontal="left" vertical="center" readingOrder="2"/>
    </xf>
    <xf numFmtId="0" fontId="45" fillId="0" borderId="0" xfId="0" applyFont="1" applyAlignment="1">
      <alignment horizontal="left"/>
    </xf>
    <xf numFmtId="0" fontId="45" fillId="0" borderId="0" xfId="0" applyFont="1"/>
    <xf numFmtId="0" fontId="36" fillId="2" borderId="0" xfId="0" applyFont="1" applyFill="1" applyAlignment="1">
      <alignment horizontal="left" vertical="center" wrapText="1" readingOrder="1"/>
    </xf>
    <xf numFmtId="0" fontId="36" fillId="11" borderId="0" xfId="0" applyFont="1" applyFill="1" applyAlignment="1">
      <alignment horizontal="left" vertical="center" wrapText="1" readingOrder="1"/>
    </xf>
    <xf numFmtId="0" fontId="36" fillId="2" borderId="16" xfId="0" applyFont="1" applyFill="1" applyBorder="1" applyAlignment="1">
      <alignment horizontal="left" vertical="center" wrapText="1" readingOrder="1"/>
    </xf>
    <xf numFmtId="0" fontId="46" fillId="0" borderId="2" xfId="0" applyFont="1" applyBorder="1" applyAlignment="1">
      <alignment horizontal="left" vertical="center"/>
    </xf>
    <xf numFmtId="0" fontId="46" fillId="0" borderId="2" xfId="0" applyFont="1" applyBorder="1" applyAlignment="1">
      <alignment horizontal="right" vertical="center"/>
    </xf>
    <xf numFmtId="0" fontId="0" fillId="0" borderId="0" xfId="1" applyNumberFormat="1" applyFont="1"/>
    <xf numFmtId="0" fontId="29" fillId="5" borderId="0" xfId="0" applyFont="1" applyFill="1" applyAlignment="1">
      <alignment horizontal="center" vertical="center" wrapText="1" readingOrder="1"/>
    </xf>
    <xf numFmtId="0" fontId="13" fillId="3" borderId="0" xfId="0" applyFont="1" applyFill="1" applyAlignment="1">
      <alignment horizontal="center" vertical="center" wrapText="1"/>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6" fillId="6" borderId="0" xfId="0" applyNumberFormat="1" applyFont="1" applyFill="1" applyAlignment="1">
      <alignment horizontal="center" vertical="center" wrapText="1"/>
    </xf>
    <xf numFmtId="0" fontId="3" fillId="0" borderId="0" xfId="0" applyFont="1" applyAlignment="1">
      <alignment horizontal="left" vertical="center"/>
    </xf>
    <xf numFmtId="3" fontId="2" fillId="0" borderId="3" xfId="0" applyNumberFormat="1" applyFont="1" applyBorder="1" applyAlignment="1">
      <alignment horizontal="center" vertical="center" wrapText="1"/>
    </xf>
    <xf numFmtId="9" fontId="6" fillId="6" borderId="0" xfId="1" applyFont="1" applyFill="1" applyBorder="1" applyAlignment="1">
      <alignment horizontal="center" vertical="center"/>
    </xf>
    <xf numFmtId="0" fontId="22" fillId="0" borderId="0" xfId="0" applyFont="1" applyAlignment="1">
      <alignment horizontal="right"/>
    </xf>
    <xf numFmtId="0" fontId="15" fillId="0" borderId="0" xfId="0" applyFont="1" applyAlignment="1">
      <alignment horizontal="right"/>
    </xf>
    <xf numFmtId="3" fontId="48" fillId="0" borderId="0" xfId="0" applyNumberFormat="1" applyFont="1" applyAlignment="1">
      <alignment horizontal="right" vertical="center"/>
    </xf>
    <xf numFmtId="3" fontId="48" fillId="0" borderId="0" xfId="0" applyNumberFormat="1" applyFont="1" applyAlignment="1">
      <alignment horizontal="center" vertical="center"/>
    </xf>
    <xf numFmtId="3" fontId="48" fillId="0" borderId="3" xfId="0" applyNumberFormat="1" applyFont="1" applyBorder="1" applyAlignment="1">
      <alignment horizontal="right" vertical="center"/>
    </xf>
    <xf numFmtId="3" fontId="48" fillId="0" borderId="3" xfId="0" applyNumberFormat="1" applyFont="1" applyBorder="1" applyAlignment="1">
      <alignment horizontal="center" vertical="center"/>
    </xf>
    <xf numFmtId="3" fontId="48" fillId="0" borderId="0" xfId="0" applyNumberFormat="1" applyFont="1" applyAlignment="1">
      <alignment horizontal="left" vertical="center"/>
    </xf>
    <xf numFmtId="3" fontId="48" fillId="0" borderId="3" xfId="0" applyNumberFormat="1" applyFont="1" applyBorder="1" applyAlignment="1">
      <alignment horizontal="left" vertical="center"/>
    </xf>
    <xf numFmtId="0" fontId="11" fillId="8" borderId="0" xfId="0" applyFont="1" applyFill="1" applyAlignment="1">
      <alignment horizontal="right" vertical="center" wrapText="1" readingOrder="2"/>
    </xf>
    <xf numFmtId="3" fontId="5" fillId="9" borderId="9" xfId="0" applyNumberFormat="1" applyFont="1" applyFill="1" applyBorder="1" applyAlignment="1">
      <alignment horizontal="center" vertical="center" wrapText="1"/>
    </xf>
    <xf numFmtId="37" fontId="49" fillId="0" borderId="0" xfId="0" applyNumberFormat="1" applyFont="1" applyAlignment="1">
      <alignment horizontal="center" vertical="center"/>
    </xf>
    <xf numFmtId="37" fontId="49" fillId="0" borderId="0" xfId="0" applyNumberFormat="1" applyFont="1" applyFill="1" applyAlignment="1">
      <alignment horizontal="center" vertical="center"/>
    </xf>
    <xf numFmtId="3" fontId="2" fillId="0" borderId="0" xfId="0" applyNumberFormat="1" applyFont="1" applyFill="1" applyAlignment="1">
      <alignment horizontal="center" vertical="center"/>
    </xf>
    <xf numFmtId="2" fontId="0" fillId="0" borderId="0" xfId="0" applyNumberFormat="1"/>
    <xf numFmtId="0" fontId="44" fillId="0" borderId="0" xfId="0" applyFont="1" applyAlignment="1">
      <alignment horizontal="left" vertical="center" wrapText="1" readingOrder="1"/>
    </xf>
    <xf numFmtId="0" fontId="42" fillId="0" borderId="0" xfId="0" applyFont="1" applyAlignment="1">
      <alignment horizontal="left" vertical="center" wrapText="1" readingOrder="1"/>
    </xf>
    <xf numFmtId="0" fontId="44" fillId="0" borderId="0" xfId="0" applyFont="1" applyAlignment="1">
      <alignment horizontal="right" vertical="center" wrapText="1" readingOrder="2"/>
    </xf>
    <xf numFmtId="0" fontId="42" fillId="0" borderId="0" xfId="0" applyFont="1" applyAlignment="1">
      <alignment horizontal="right" vertical="center" wrapText="1" readingOrder="2"/>
    </xf>
    <xf numFmtId="0" fontId="2" fillId="2" borderId="0" xfId="0" applyFont="1"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3" fillId="3" borderId="0" xfId="0" applyFont="1" applyFill="1" applyAlignment="1">
      <alignment horizontal="center" vertical="center" wrapText="1"/>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0" fontId="9" fillId="5" borderId="0" xfId="0" applyFont="1" applyFill="1" applyAlignment="1">
      <alignment horizontal="center" vertical="center"/>
    </xf>
    <xf numFmtId="0" fontId="6" fillId="5" borderId="0" xfId="0" applyFont="1" applyFill="1" applyAlignment="1">
      <alignment horizontal="left" vertical="center"/>
    </xf>
    <xf numFmtId="0" fontId="29" fillId="5" borderId="0" xfId="0" applyFont="1" applyFill="1" applyAlignment="1">
      <alignment horizontal="center" vertical="center" wrapText="1" readingOrder="2"/>
    </xf>
    <xf numFmtId="0" fontId="29" fillId="5" borderId="0" xfId="0" applyFont="1" applyFill="1" applyAlignment="1">
      <alignment horizontal="center" vertical="center" wrapText="1" readingOrder="1"/>
    </xf>
    <xf numFmtId="0" fontId="30" fillId="5" borderId="0" xfId="0" applyFont="1" applyFill="1" applyAlignment="1">
      <alignment horizontal="center" vertical="center"/>
    </xf>
    <xf numFmtId="0" fontId="9" fillId="5" borderId="0" xfId="0" applyFont="1" applyFill="1" applyAlignment="1">
      <alignment horizontal="center" vertical="center" wrapText="1"/>
    </xf>
    <xf numFmtId="0" fontId="48"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5"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 fontId="5" fillId="9" borderId="15" xfId="0" applyNumberFormat="1" applyFont="1" applyFill="1" applyBorder="1" applyAlignment="1">
      <alignment horizontal="center"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A39D87"/>
      <color rgb="FF028992"/>
      <color rgb="FFE1F1E6"/>
      <color rgb="FF4BB07B"/>
      <color rgb="FF669900"/>
      <color rgb="FF1E816F"/>
      <color rgb="FF817A65"/>
      <color rgb="FFECEDEB"/>
      <color rgb="FFB5A583"/>
      <color rgb="FFF6F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B5C-438D-8034-2E22946E6A41}"/>
              </c:ext>
            </c:extLst>
          </c:dPt>
          <c:dPt>
            <c:idx val="1"/>
            <c:invertIfNegative val="0"/>
            <c:bubble3D val="0"/>
            <c:spPr>
              <a:solidFill>
                <a:srgbClr val="CCDEDC"/>
              </a:solidFill>
              <a:ln>
                <a:noFill/>
              </a:ln>
              <a:effectLst/>
            </c:spPr>
            <c:extLst>
              <c:ext xmlns:c16="http://schemas.microsoft.com/office/drawing/2014/chart" uri="{C3380CC4-5D6E-409C-BE32-E72D297353CC}">
                <c16:uniqueId val="{00000003-AB5C-438D-8034-2E22946E6A41}"/>
              </c:ext>
            </c:extLst>
          </c:dPt>
          <c:dPt>
            <c:idx val="2"/>
            <c:invertIfNegative val="0"/>
            <c:bubble3D val="0"/>
            <c:spPr>
              <a:solidFill>
                <a:srgbClr val="C00000"/>
              </a:solidFill>
              <a:ln>
                <a:noFill/>
              </a:ln>
              <a:effectLst/>
            </c:spPr>
            <c:extLst>
              <c:ext xmlns:c16="http://schemas.microsoft.com/office/drawing/2014/chart" uri="{C3380CC4-5D6E-409C-BE32-E72D297353CC}">
                <c16:uniqueId val="{00000005-AB5C-438D-8034-2E22946E6A41}"/>
              </c:ext>
            </c:extLst>
          </c:dPt>
          <c:dLbls>
            <c:dLbl>
              <c:idx val="2"/>
              <c:tx>
                <c:rich>
                  <a:bodyPr/>
                  <a:lstStyle/>
                  <a:p>
                    <a:r>
                      <a:rPr lang="en-US"/>
                      <a:t>(5,269)</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B5C-438D-8034-2E22946E6A41}"/>
                </c:ext>
              </c:extLst>
            </c:dLbl>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314823</c:v>
              </c:pt>
              <c:pt idx="1">
                <c:v>320091</c:v>
              </c:pt>
              <c:pt idx="2">
                <c:v>-5268</c:v>
              </c:pt>
            </c:numLit>
          </c:val>
          <c:extLst>
            <c:ext xmlns:c16="http://schemas.microsoft.com/office/drawing/2014/chart" uri="{C3380CC4-5D6E-409C-BE32-E72D297353CC}">
              <c16:uniqueId val="{00000006-AB5C-438D-8034-2E22946E6A41}"/>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40BE-440D-B076-607ABFE0F7B9}"/>
              </c:ext>
            </c:extLst>
          </c:dPt>
          <c:dPt>
            <c:idx val="1"/>
            <c:invertIfNegative val="0"/>
            <c:bubble3D val="0"/>
            <c:spPr>
              <a:solidFill>
                <a:srgbClr val="CCDEDC"/>
              </a:solidFill>
              <a:ln>
                <a:noFill/>
              </a:ln>
              <a:effectLst/>
            </c:spPr>
            <c:extLst>
              <c:ext xmlns:c16="http://schemas.microsoft.com/office/drawing/2014/chart" uri="{C3380CC4-5D6E-409C-BE32-E72D297353CC}">
                <c16:uniqueId val="{00000003-40BE-440D-B076-607ABFE0F7B9}"/>
              </c:ext>
            </c:extLst>
          </c:dPt>
          <c:dPt>
            <c:idx val="2"/>
            <c:invertIfNegative val="0"/>
            <c:bubble3D val="0"/>
            <c:spPr>
              <a:solidFill>
                <a:srgbClr val="C00000"/>
              </a:solidFill>
              <a:ln>
                <a:noFill/>
              </a:ln>
              <a:effectLst/>
            </c:spPr>
            <c:extLst>
              <c:ext xmlns:c16="http://schemas.microsoft.com/office/drawing/2014/chart" uri="{C3380CC4-5D6E-409C-BE32-E72D297353CC}">
                <c16:uniqueId val="{00000005-40BE-440D-B076-607ABFE0F7B9}"/>
              </c:ext>
            </c:extLst>
          </c:dPt>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595767</c:v>
              </c:pt>
              <c:pt idx="1">
                <c:v>603946</c:v>
              </c:pt>
              <c:pt idx="2">
                <c:v>-8179</c:v>
              </c:pt>
            </c:numLit>
          </c:val>
          <c:extLst>
            <c:ext xmlns:c16="http://schemas.microsoft.com/office/drawing/2014/chart" uri="{C3380CC4-5D6E-409C-BE32-E72D297353CC}">
              <c16:uniqueId val="{00000006-40BE-440D-B076-607ABFE0F7B9}"/>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2984137</xdr:colOff>
      <xdr:row>0</xdr:row>
      <xdr:rowOff>1180965</xdr:rowOff>
    </xdr:to>
    <xdr:pic>
      <xdr:nvPicPr>
        <xdr:cNvPr id="4" name="Picture 3">
          <a:extLst>
            <a:ext uri="{FF2B5EF4-FFF2-40B4-BE49-F238E27FC236}">
              <a16:creationId xmlns:a16="http://schemas.microsoft.com/office/drawing/2014/main" id="{F9AC0B90-1EC4-44B0-A0A3-9D32E364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2025650</xdr:colOff>
      <xdr:row>0</xdr:row>
      <xdr:rowOff>0</xdr:rowOff>
    </xdr:from>
    <xdr:to>
      <xdr:col>1</xdr:col>
      <xdr:colOff>4565650</xdr:colOff>
      <xdr:row>0</xdr:row>
      <xdr:rowOff>1216408</xdr:rowOff>
    </xdr:to>
    <xdr:pic>
      <xdr:nvPicPr>
        <xdr:cNvPr id="3" name="Picture 2">
          <a:extLst>
            <a:ext uri="{FF2B5EF4-FFF2-40B4-BE49-F238E27FC236}">
              <a16:creationId xmlns:a16="http://schemas.microsoft.com/office/drawing/2014/main" id="{DD8F546F-37BA-421D-BEB7-BD1543A95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708500" y="0"/>
          <a:ext cx="2540000" cy="12164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7562092-1CA9-45EF-9807-57D9313B7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2</xdr:col>
      <xdr:colOff>5115278</xdr:colOff>
      <xdr:row>0</xdr:row>
      <xdr:rowOff>82550</xdr:rowOff>
    </xdr:from>
    <xdr:to>
      <xdr:col>3</xdr:col>
      <xdr:colOff>2257778</xdr:colOff>
      <xdr:row>7</xdr:row>
      <xdr:rowOff>21197</xdr:rowOff>
    </xdr:to>
    <xdr:pic>
      <xdr:nvPicPr>
        <xdr:cNvPr id="5" name="Picture 4">
          <a:extLst>
            <a:ext uri="{FF2B5EF4-FFF2-40B4-BE49-F238E27FC236}">
              <a16:creationId xmlns:a16="http://schemas.microsoft.com/office/drawing/2014/main" id="{DEACBE08-C0E1-47E9-9816-E4014FE30C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809622" y="82550"/>
          <a:ext cx="2533650" cy="1272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13AEE307-E4D7-49F7-97FF-434440C5C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4756523F-1CD2-4BB6-B0CF-15B7B3BFCAC2}"/>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B4F71AB6-6B66-434F-9C1C-341540B9C586}"/>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12</xdr:col>
      <xdr:colOff>460374</xdr:colOff>
      <xdr:row>0</xdr:row>
      <xdr:rowOff>47628</xdr:rowOff>
    </xdr:from>
    <xdr:to>
      <xdr:col>16</xdr:col>
      <xdr:colOff>566207</xdr:colOff>
      <xdr:row>6</xdr:row>
      <xdr:rowOff>152786</xdr:rowOff>
    </xdr:to>
    <xdr:pic>
      <xdr:nvPicPr>
        <xdr:cNvPr id="9" name="Picture 8">
          <a:extLst>
            <a:ext uri="{FF2B5EF4-FFF2-40B4-BE49-F238E27FC236}">
              <a16:creationId xmlns:a16="http://schemas.microsoft.com/office/drawing/2014/main" id="{43C90D0D-3EAC-484A-9520-7EFAB19BEF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60043793" y="47628"/>
          <a:ext cx="2540000" cy="12164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99317</xdr:colOff>
      <xdr:row>0</xdr:row>
      <xdr:rowOff>1200015</xdr:rowOff>
    </xdr:to>
    <xdr:pic>
      <xdr:nvPicPr>
        <xdr:cNvPr id="2" name="Picture 1">
          <a:extLst>
            <a:ext uri="{FF2B5EF4-FFF2-40B4-BE49-F238E27FC236}">
              <a16:creationId xmlns:a16="http://schemas.microsoft.com/office/drawing/2014/main" id="{F3AC0C43-7423-4373-A9EF-1D8FED1B8B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603250</xdr:colOff>
      <xdr:row>0</xdr:row>
      <xdr:rowOff>0</xdr:rowOff>
    </xdr:from>
    <xdr:to>
      <xdr:col>4</xdr:col>
      <xdr:colOff>1504950</xdr:colOff>
      <xdr:row>0</xdr:row>
      <xdr:rowOff>1216408</xdr:rowOff>
    </xdr:to>
    <xdr:pic>
      <xdr:nvPicPr>
        <xdr:cNvPr id="5" name="Picture 4">
          <a:extLst>
            <a:ext uri="{FF2B5EF4-FFF2-40B4-BE49-F238E27FC236}">
              <a16:creationId xmlns:a16="http://schemas.microsoft.com/office/drawing/2014/main" id="{2A22D0AB-AD56-480B-B804-85193B05FC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771750" y="0"/>
          <a:ext cx="2540000" cy="12164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397782</xdr:colOff>
      <xdr:row>6</xdr:row>
      <xdr:rowOff>114165</xdr:rowOff>
    </xdr:to>
    <xdr:pic>
      <xdr:nvPicPr>
        <xdr:cNvPr id="2" name="Picture 1">
          <a:extLst>
            <a:ext uri="{FF2B5EF4-FFF2-40B4-BE49-F238E27FC236}">
              <a16:creationId xmlns:a16="http://schemas.microsoft.com/office/drawing/2014/main" id="{2D6343EF-B6E1-48B5-B9F5-3E637FC662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165A1D66-3CBD-45E9-BDF5-E0121B164DCA}"/>
            </a:ext>
          </a:extLst>
        </xdr:cNvPr>
        <xdr:cNvGrpSpPr/>
      </xdr:nvGrpSpPr>
      <xdr:grpSpPr>
        <a:xfrm>
          <a:off x="9967967972" y="3041406"/>
          <a:ext cx="8805395" cy="4038188"/>
          <a:chOff x="9937958756" y="3598069"/>
          <a:chExt cx="8777288" cy="4106892"/>
        </a:xfrm>
      </xdr:grpSpPr>
      <xdr:sp macro="" textlink="">
        <xdr:nvSpPr>
          <xdr:cNvPr id="16" name="Rectangle 15">
            <a:extLst>
              <a:ext uri="{FF2B5EF4-FFF2-40B4-BE49-F238E27FC236}">
                <a16:creationId xmlns:a16="http://schemas.microsoft.com/office/drawing/2014/main" id="{C960DC73-631B-421A-A85B-57D055124F7D}"/>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39ABC100-AB88-4E02-A772-0301382D04D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3CF93DF5-B3D0-4BFD-8100-FC701127C564}"/>
              </a:ext>
            </a:extLst>
          </xdr:cNvPr>
          <xdr:cNvSpPr/>
        </xdr:nvSpPr>
        <xdr:spPr>
          <a:xfrm flipH="1">
            <a:off x="9939079106"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D261E201-1251-43B3-8338-736A41439D64}"/>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469900</xdr:colOff>
      <xdr:row>13</xdr:row>
      <xdr:rowOff>128154</xdr:rowOff>
    </xdr:from>
    <xdr:to>
      <xdr:col>15</xdr:col>
      <xdr:colOff>9927</xdr:colOff>
      <xdr:row>30</xdr:row>
      <xdr:rowOff>114217</xdr:rowOff>
    </xdr:to>
    <xdr:graphicFrame macro="">
      <xdr:nvGraphicFramePr>
        <xdr:cNvPr id="11" name="Chart 10">
          <a:extLst>
            <a:ext uri="{FF2B5EF4-FFF2-40B4-BE49-F238E27FC236}">
              <a16:creationId xmlns:a16="http://schemas.microsoft.com/office/drawing/2014/main" id="{C1D48EEA-FA03-4899-AC80-FE04026A7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26564</xdr:colOff>
      <xdr:row>30</xdr:row>
      <xdr:rowOff>154361</xdr:rowOff>
    </xdr:from>
    <xdr:to>
      <xdr:col>5</xdr:col>
      <xdr:colOff>714233</xdr:colOff>
      <xdr:row>32</xdr:row>
      <xdr:rowOff>69478</xdr:rowOff>
    </xdr:to>
    <xdr:sp macro="" textlink="">
      <xdr:nvSpPr>
        <xdr:cNvPr id="13" name="Rectangle 12">
          <a:extLst>
            <a:ext uri="{FF2B5EF4-FFF2-40B4-BE49-F238E27FC236}">
              <a16:creationId xmlns:a16="http://schemas.microsoft.com/office/drawing/2014/main" id="{13E06F54-6ADA-462C-B3EA-B9281E853989}"/>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30</xdr:row>
      <xdr:rowOff>154361</xdr:rowOff>
    </xdr:from>
    <xdr:to>
      <xdr:col>9</xdr:col>
      <xdr:colOff>600934</xdr:colOff>
      <xdr:row>32</xdr:row>
      <xdr:rowOff>69478</xdr:rowOff>
    </xdr:to>
    <xdr:sp macro="" textlink="">
      <xdr:nvSpPr>
        <xdr:cNvPr id="14" name="Rectangle 13">
          <a:extLst>
            <a:ext uri="{FF2B5EF4-FFF2-40B4-BE49-F238E27FC236}">
              <a16:creationId xmlns:a16="http://schemas.microsoft.com/office/drawing/2014/main" id="{EEB34036-D1AE-4AF0-B0D0-E97494021B27}"/>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30</xdr:row>
      <xdr:rowOff>154361</xdr:rowOff>
    </xdr:from>
    <xdr:to>
      <xdr:col>14</xdr:col>
      <xdr:colOff>131279</xdr:colOff>
      <xdr:row>32</xdr:row>
      <xdr:rowOff>69478</xdr:rowOff>
    </xdr:to>
    <xdr:sp macro="" textlink="">
      <xdr:nvSpPr>
        <xdr:cNvPr id="15" name="Rectangle 14">
          <a:extLst>
            <a:ext uri="{FF2B5EF4-FFF2-40B4-BE49-F238E27FC236}">
              <a16:creationId xmlns:a16="http://schemas.microsoft.com/office/drawing/2014/main" id="{72D21324-1332-4F9A-B3E2-70CEF244B12C}"/>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28</xdr:row>
      <xdr:rowOff>127846</xdr:rowOff>
    </xdr:from>
    <xdr:to>
      <xdr:col>13</xdr:col>
      <xdr:colOff>510697</xdr:colOff>
      <xdr:row>28</xdr:row>
      <xdr:rowOff>127846</xdr:rowOff>
    </xdr:to>
    <xdr:cxnSp macro="">
      <xdr:nvCxnSpPr>
        <xdr:cNvPr id="19" name="Straight Connector 18">
          <a:extLst>
            <a:ext uri="{FF2B5EF4-FFF2-40B4-BE49-F238E27FC236}">
              <a16:creationId xmlns:a16="http://schemas.microsoft.com/office/drawing/2014/main" id="{BD3B2AA8-DB49-47DB-BAB8-C659C39301F7}"/>
            </a:ext>
          </a:extLst>
        </xdr:cNvPr>
        <xdr:cNvCxnSpPr/>
      </xdr:nvCxnSpPr>
      <xdr:spPr>
        <a:xfrm>
          <a:off x="10017341667" y="5992937"/>
          <a:ext cx="6277218"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554830</xdr:colOff>
      <xdr:row>40</xdr:row>
      <xdr:rowOff>121447</xdr:rowOff>
    </xdr:from>
    <xdr:to>
      <xdr:col>15</xdr:col>
      <xdr:colOff>569118</xdr:colOff>
      <xdr:row>62</xdr:row>
      <xdr:rowOff>37340</xdr:rowOff>
    </xdr:to>
    <xdr:grpSp>
      <xdr:nvGrpSpPr>
        <xdr:cNvPr id="20" name="Group 19">
          <a:extLst>
            <a:ext uri="{FF2B5EF4-FFF2-40B4-BE49-F238E27FC236}">
              <a16:creationId xmlns:a16="http://schemas.microsoft.com/office/drawing/2014/main" id="{0A89E414-65BC-4A1B-AE1F-930B9A65C04C}"/>
            </a:ext>
          </a:extLst>
        </xdr:cNvPr>
        <xdr:cNvGrpSpPr/>
      </xdr:nvGrpSpPr>
      <xdr:grpSpPr>
        <a:xfrm>
          <a:off x="9967967972" y="8959398"/>
          <a:ext cx="8805395" cy="4038188"/>
          <a:chOff x="9937958756" y="3598069"/>
          <a:chExt cx="8777288" cy="4106892"/>
        </a:xfrm>
      </xdr:grpSpPr>
      <xdr:sp macro="" textlink="">
        <xdr:nvSpPr>
          <xdr:cNvPr id="21" name="Rectangle 20">
            <a:extLst>
              <a:ext uri="{FF2B5EF4-FFF2-40B4-BE49-F238E27FC236}">
                <a16:creationId xmlns:a16="http://schemas.microsoft.com/office/drawing/2014/main" id="{32088873-E726-4F39-AEAD-B29BA4CD18B5}"/>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22" name="Rectangle 21">
            <a:extLst>
              <a:ext uri="{FF2B5EF4-FFF2-40B4-BE49-F238E27FC236}">
                <a16:creationId xmlns:a16="http://schemas.microsoft.com/office/drawing/2014/main" id="{577BD775-5737-45EF-A52F-0BE5480D10B1}"/>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23" name="Rectangle 22">
            <a:extLst>
              <a:ext uri="{FF2B5EF4-FFF2-40B4-BE49-F238E27FC236}">
                <a16:creationId xmlns:a16="http://schemas.microsoft.com/office/drawing/2014/main" id="{BB750E9C-7413-471E-82C1-72F763E59468}"/>
              </a:ext>
            </a:extLst>
          </xdr:cNvPr>
          <xdr:cNvSpPr/>
        </xdr:nvSpPr>
        <xdr:spPr>
          <a:xfrm flipH="1">
            <a:off x="9939068623"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24" name="مستطيل مستدير الزوايا 49">
            <a:extLst>
              <a:ext uri="{FF2B5EF4-FFF2-40B4-BE49-F238E27FC236}">
                <a16:creationId xmlns:a16="http://schemas.microsoft.com/office/drawing/2014/main" id="{5C54E1EF-DA67-4C01-BE4C-E2744DEAD4F2}"/>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58</xdr:row>
      <xdr:rowOff>154361</xdr:rowOff>
    </xdr:from>
    <xdr:to>
      <xdr:col>5</xdr:col>
      <xdr:colOff>714233</xdr:colOff>
      <xdr:row>60</xdr:row>
      <xdr:rowOff>69478</xdr:rowOff>
    </xdr:to>
    <xdr:sp macro="" textlink="">
      <xdr:nvSpPr>
        <xdr:cNvPr id="26" name="Rectangle 25">
          <a:extLst>
            <a:ext uri="{FF2B5EF4-FFF2-40B4-BE49-F238E27FC236}">
              <a16:creationId xmlns:a16="http://schemas.microsoft.com/office/drawing/2014/main" id="{C32FC10A-7310-4032-9CDB-63D78A55AC20}"/>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58</xdr:row>
      <xdr:rowOff>154361</xdr:rowOff>
    </xdr:from>
    <xdr:to>
      <xdr:col>9</xdr:col>
      <xdr:colOff>600934</xdr:colOff>
      <xdr:row>60</xdr:row>
      <xdr:rowOff>69478</xdr:rowOff>
    </xdr:to>
    <xdr:sp macro="" textlink="">
      <xdr:nvSpPr>
        <xdr:cNvPr id="27" name="Rectangle 26">
          <a:extLst>
            <a:ext uri="{FF2B5EF4-FFF2-40B4-BE49-F238E27FC236}">
              <a16:creationId xmlns:a16="http://schemas.microsoft.com/office/drawing/2014/main" id="{286460F7-09A7-46E6-8D18-D30A49A948E5}"/>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58</xdr:row>
      <xdr:rowOff>154361</xdr:rowOff>
    </xdr:from>
    <xdr:to>
      <xdr:col>14</xdr:col>
      <xdr:colOff>131279</xdr:colOff>
      <xdr:row>60</xdr:row>
      <xdr:rowOff>69478</xdr:rowOff>
    </xdr:to>
    <xdr:sp macro="" textlink="">
      <xdr:nvSpPr>
        <xdr:cNvPr id="28" name="Rectangle 27">
          <a:extLst>
            <a:ext uri="{FF2B5EF4-FFF2-40B4-BE49-F238E27FC236}">
              <a16:creationId xmlns:a16="http://schemas.microsoft.com/office/drawing/2014/main" id="{F867201C-8B44-47E5-996C-9AC18E18A80F}"/>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3</xdr:col>
      <xdr:colOff>278625</xdr:colOff>
      <xdr:row>65</xdr:row>
      <xdr:rowOff>169996</xdr:rowOff>
    </xdr:from>
    <xdr:to>
      <xdr:col>14</xdr:col>
      <xdr:colOff>233035</xdr:colOff>
      <xdr:row>65</xdr:row>
      <xdr:rowOff>169996</xdr:rowOff>
    </xdr:to>
    <xdr:cxnSp macro="">
      <xdr:nvCxnSpPr>
        <xdr:cNvPr id="32" name="Straight Connector 31">
          <a:extLst>
            <a:ext uri="{FF2B5EF4-FFF2-40B4-BE49-F238E27FC236}">
              <a16:creationId xmlns:a16="http://schemas.microsoft.com/office/drawing/2014/main" id="{A2F4909B-8EB3-498C-8572-E4651AFA5E90}"/>
            </a:ext>
          </a:extLst>
        </xdr:cNvPr>
        <xdr:cNvCxnSpPr/>
      </xdr:nvCxnSpPr>
      <xdr:spPr>
        <a:xfrm>
          <a:off x="10048472632" y="13494413"/>
          <a:ext cx="6981743" cy="0"/>
        </a:xfrm>
        <a:prstGeom prst="line">
          <a:avLst/>
        </a:prstGeom>
        <a:noFill/>
        <a:ln>
          <a:noFill/>
        </a:ln>
      </xdr:spPr>
    </xdr:cxnSp>
    <xdr:clientData/>
  </xdr:twoCellAnchor>
  <xdr:twoCellAnchor>
    <xdr:from>
      <xdr:col>2</xdr:col>
      <xdr:colOff>455084</xdr:colOff>
      <xdr:row>41</xdr:row>
      <xdr:rowOff>167744</xdr:rowOff>
    </xdr:from>
    <xdr:to>
      <xdr:col>15</xdr:col>
      <xdr:colOff>403</xdr:colOff>
      <xdr:row>58</xdr:row>
      <xdr:rowOff>172856</xdr:rowOff>
    </xdr:to>
    <xdr:graphicFrame macro="">
      <xdr:nvGraphicFramePr>
        <xdr:cNvPr id="3" name="Chart 2">
          <a:extLst>
            <a:ext uri="{FF2B5EF4-FFF2-40B4-BE49-F238E27FC236}">
              <a16:creationId xmlns:a16="http://schemas.microsoft.com/office/drawing/2014/main" id="{C766F48D-5440-4212-84BE-18BF329C9A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40843</xdr:colOff>
      <xdr:row>56</xdr:row>
      <xdr:rowOff>173493</xdr:rowOff>
    </xdr:from>
    <xdr:to>
      <xdr:col>13</xdr:col>
      <xdr:colOff>504347</xdr:colOff>
      <xdr:row>56</xdr:row>
      <xdr:rowOff>173493</xdr:rowOff>
    </xdr:to>
    <xdr:cxnSp macro="">
      <xdr:nvCxnSpPr>
        <xdr:cNvPr id="29" name="Straight Connector 28">
          <a:extLst>
            <a:ext uri="{FF2B5EF4-FFF2-40B4-BE49-F238E27FC236}">
              <a16:creationId xmlns:a16="http://schemas.microsoft.com/office/drawing/2014/main" id="{7CC8B32C-BAB4-4140-B6F8-77BE47C0A3A8}"/>
            </a:ext>
          </a:extLst>
        </xdr:cNvPr>
        <xdr:cNvCxnSpPr/>
      </xdr:nvCxnSpPr>
      <xdr:spPr>
        <a:xfrm>
          <a:off x="9962222320" y="11920993"/>
          <a:ext cx="6231420"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12</xdr:col>
      <xdr:colOff>598486</xdr:colOff>
      <xdr:row>1</xdr:row>
      <xdr:rowOff>20814</xdr:rowOff>
    </xdr:from>
    <xdr:to>
      <xdr:col>16</xdr:col>
      <xdr:colOff>701780</xdr:colOff>
      <xdr:row>7</xdr:row>
      <xdr:rowOff>129782</xdr:rowOff>
    </xdr:to>
    <xdr:pic>
      <xdr:nvPicPr>
        <xdr:cNvPr id="25" name="Picture 24">
          <a:extLst>
            <a:ext uri="{FF2B5EF4-FFF2-40B4-BE49-F238E27FC236}">
              <a16:creationId xmlns:a16="http://schemas.microsoft.com/office/drawing/2014/main" id="{0417D523-7810-48B0-A25D-734C1EB2C12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960203072" y="206022"/>
          <a:ext cx="2533650" cy="12164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3314337</xdr:colOff>
      <xdr:row>0</xdr:row>
      <xdr:rowOff>1123815</xdr:rowOff>
    </xdr:to>
    <xdr:pic>
      <xdr:nvPicPr>
        <xdr:cNvPr id="2" name="Picture 1">
          <a:extLst>
            <a:ext uri="{FF2B5EF4-FFF2-40B4-BE49-F238E27FC236}">
              <a16:creationId xmlns:a16="http://schemas.microsoft.com/office/drawing/2014/main" id="{308379E6-3CCC-4FC9-85DC-1D70A6D67C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3630363" y="47625"/>
          <a:ext cx="2904762" cy="1076190"/>
        </a:xfrm>
        <a:prstGeom prst="rect">
          <a:avLst/>
        </a:prstGeom>
      </xdr:spPr>
    </xdr:pic>
    <xdr:clientData/>
  </xdr:twoCellAnchor>
  <xdr:twoCellAnchor>
    <xdr:from>
      <xdr:col>0</xdr:col>
      <xdr:colOff>0</xdr:colOff>
      <xdr:row>2</xdr:row>
      <xdr:rowOff>438150</xdr:rowOff>
    </xdr:from>
    <xdr:to>
      <xdr:col>0</xdr:col>
      <xdr:colOff>981073</xdr:colOff>
      <xdr:row>3</xdr:row>
      <xdr:rowOff>121739</xdr:rowOff>
    </xdr:to>
    <xdr:sp macro="" textlink="">
      <xdr:nvSpPr>
        <xdr:cNvPr id="5" name="Rectangle 4">
          <a:extLst>
            <a:ext uri="{FF2B5EF4-FFF2-40B4-BE49-F238E27FC236}">
              <a16:creationId xmlns:a16="http://schemas.microsoft.com/office/drawing/2014/main" id="{2FAEB057-0703-4FEE-A629-5A4FC1375766}"/>
            </a:ext>
          </a:extLst>
        </xdr:cNvPr>
        <xdr:cNvSpPr/>
      </xdr:nvSpPr>
      <xdr:spPr>
        <a:xfrm>
          <a:off x="11248767827" y="2162175"/>
          <a:ext cx="981073" cy="1979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6</xdr:col>
      <xdr:colOff>673100</xdr:colOff>
      <xdr:row>0</xdr:row>
      <xdr:rowOff>101600</xdr:rowOff>
    </xdr:from>
    <xdr:to>
      <xdr:col>6</xdr:col>
      <xdr:colOff>3219450</xdr:colOff>
      <xdr:row>1</xdr:row>
      <xdr:rowOff>105158</xdr:rowOff>
    </xdr:to>
    <xdr:pic>
      <xdr:nvPicPr>
        <xdr:cNvPr id="6" name="Picture 5">
          <a:extLst>
            <a:ext uri="{FF2B5EF4-FFF2-40B4-BE49-F238E27FC236}">
              <a16:creationId xmlns:a16="http://schemas.microsoft.com/office/drawing/2014/main" id="{E9C2035B-850B-4C27-B124-FE292445DB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3438250" y="101600"/>
          <a:ext cx="2546350" cy="12227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3228612</xdr:colOff>
      <xdr:row>0</xdr:row>
      <xdr:rowOff>1190490</xdr:rowOff>
    </xdr:to>
    <xdr:pic>
      <xdr:nvPicPr>
        <xdr:cNvPr id="2" name="Picture 1">
          <a:extLst>
            <a:ext uri="{FF2B5EF4-FFF2-40B4-BE49-F238E27FC236}">
              <a16:creationId xmlns:a16="http://schemas.microsoft.com/office/drawing/2014/main" id="{71BD4F62-4023-4B49-A334-54A8793CFE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8262688" y="123825"/>
          <a:ext cx="3133362" cy="1076190"/>
        </a:xfrm>
        <a:prstGeom prst="rect">
          <a:avLst/>
        </a:prstGeom>
      </xdr:spPr>
    </xdr:pic>
    <xdr:clientData/>
  </xdr:twoCellAnchor>
  <xdr:twoCellAnchor editAs="oneCell">
    <xdr:from>
      <xdr:col>3</xdr:col>
      <xdr:colOff>2273300</xdr:colOff>
      <xdr:row>0</xdr:row>
      <xdr:rowOff>76200</xdr:rowOff>
    </xdr:from>
    <xdr:to>
      <xdr:col>4</xdr:col>
      <xdr:colOff>2149475</xdr:colOff>
      <xdr:row>1</xdr:row>
      <xdr:rowOff>73408</xdr:rowOff>
    </xdr:to>
    <xdr:pic>
      <xdr:nvPicPr>
        <xdr:cNvPr id="4" name="Picture 3">
          <a:extLst>
            <a:ext uri="{FF2B5EF4-FFF2-40B4-BE49-F238E27FC236}">
              <a16:creationId xmlns:a16="http://schemas.microsoft.com/office/drawing/2014/main" id="{F7AEC386-20EA-4A72-BBFD-8C57198A3E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8365850" y="76200"/>
          <a:ext cx="2533650" cy="12164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3000647</xdr:colOff>
      <xdr:row>0</xdr:row>
      <xdr:rowOff>1203190</xdr:rowOff>
    </xdr:to>
    <xdr:pic>
      <xdr:nvPicPr>
        <xdr:cNvPr id="2" name="Picture 1">
          <a:extLst>
            <a:ext uri="{FF2B5EF4-FFF2-40B4-BE49-F238E27FC236}">
              <a16:creationId xmlns:a16="http://schemas.microsoft.com/office/drawing/2014/main" id="{165D88BF-6A70-4C13-B4D3-9DA128D52D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484063" y="120650"/>
          <a:ext cx="2907937" cy="1079365"/>
        </a:xfrm>
        <a:prstGeom prst="rect">
          <a:avLst/>
        </a:prstGeom>
      </xdr:spPr>
    </xdr:pic>
    <xdr:clientData/>
  </xdr:twoCellAnchor>
  <xdr:twoCellAnchor editAs="oneCell">
    <xdr:from>
      <xdr:col>4</xdr:col>
      <xdr:colOff>724807</xdr:colOff>
      <xdr:row>0</xdr:row>
      <xdr:rowOff>95250</xdr:rowOff>
    </xdr:from>
    <xdr:to>
      <xdr:col>5</xdr:col>
      <xdr:colOff>20047</xdr:colOff>
      <xdr:row>1</xdr:row>
      <xdr:rowOff>92730</xdr:rowOff>
    </xdr:to>
    <xdr:pic>
      <xdr:nvPicPr>
        <xdr:cNvPr id="4" name="Picture 3">
          <a:extLst>
            <a:ext uri="{FF2B5EF4-FFF2-40B4-BE49-F238E27FC236}">
              <a16:creationId xmlns:a16="http://schemas.microsoft.com/office/drawing/2014/main" id="{C07EFA48-3BCC-4CEE-8A9F-9AAB110C3B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29204061" y="95250"/>
          <a:ext cx="2549525" cy="121640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3003187</xdr:colOff>
      <xdr:row>0</xdr:row>
      <xdr:rowOff>1193665</xdr:rowOff>
    </xdr:to>
    <xdr:pic>
      <xdr:nvPicPr>
        <xdr:cNvPr id="2" name="Picture 1">
          <a:extLst>
            <a:ext uri="{FF2B5EF4-FFF2-40B4-BE49-F238E27FC236}">
              <a16:creationId xmlns:a16="http://schemas.microsoft.com/office/drawing/2014/main" id="{F6E22E8D-A8A5-499C-93D3-1ABE28BAE5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602038" y="123825"/>
          <a:ext cx="2904762" cy="1076190"/>
        </a:xfrm>
        <a:prstGeom prst="rect">
          <a:avLst/>
        </a:prstGeom>
      </xdr:spPr>
    </xdr:pic>
    <xdr:clientData/>
  </xdr:twoCellAnchor>
  <xdr:twoCellAnchor editAs="oneCell">
    <xdr:from>
      <xdr:col>2</xdr:col>
      <xdr:colOff>1682750</xdr:colOff>
      <xdr:row>0</xdr:row>
      <xdr:rowOff>0</xdr:rowOff>
    </xdr:from>
    <xdr:to>
      <xdr:col>2</xdr:col>
      <xdr:colOff>4229100</xdr:colOff>
      <xdr:row>0</xdr:row>
      <xdr:rowOff>1213233</xdr:rowOff>
    </xdr:to>
    <xdr:pic>
      <xdr:nvPicPr>
        <xdr:cNvPr id="4" name="Picture 3">
          <a:extLst>
            <a:ext uri="{FF2B5EF4-FFF2-40B4-BE49-F238E27FC236}">
              <a16:creationId xmlns:a16="http://schemas.microsoft.com/office/drawing/2014/main" id="{6ED10B2F-64FB-4B21-98C0-E958CC1F2F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81863650" y="0"/>
          <a:ext cx="2546350" cy="121323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2533287</xdr:colOff>
      <xdr:row>0</xdr:row>
      <xdr:rowOff>1200015</xdr:rowOff>
    </xdr:to>
    <xdr:pic>
      <xdr:nvPicPr>
        <xdr:cNvPr id="2" name="Picture 1">
          <a:extLst>
            <a:ext uri="{FF2B5EF4-FFF2-40B4-BE49-F238E27FC236}">
              <a16:creationId xmlns:a16="http://schemas.microsoft.com/office/drawing/2014/main" id="{93FBABB6-AF7F-4AD1-9336-09B8BB3BD5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4</xdr:col>
      <xdr:colOff>882524</xdr:colOff>
      <xdr:row>0</xdr:row>
      <xdr:rowOff>81643</xdr:rowOff>
    </xdr:from>
    <xdr:to>
      <xdr:col>6</xdr:col>
      <xdr:colOff>8492</xdr:colOff>
      <xdr:row>1</xdr:row>
      <xdr:rowOff>89531</xdr:rowOff>
    </xdr:to>
    <xdr:pic>
      <xdr:nvPicPr>
        <xdr:cNvPr id="5" name="Picture 4">
          <a:extLst>
            <a:ext uri="{FF2B5EF4-FFF2-40B4-BE49-F238E27FC236}">
              <a16:creationId xmlns:a16="http://schemas.microsoft.com/office/drawing/2014/main" id="{8755B1F2-DE56-44CA-B3CD-1FD70418D4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28591865" y="81643"/>
          <a:ext cx="2541361" cy="12325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tabSelected="1" zoomScaleNormal="100" workbookViewId="0">
      <selection activeCell="A14" sqref="A14"/>
    </sheetView>
  </sheetViews>
  <sheetFormatPr defaultRowHeight="15" x14ac:dyDescent="0.25"/>
  <cols>
    <col min="1" max="2" width="68.7109375" customWidth="1"/>
  </cols>
  <sheetData>
    <row r="1" spans="1:2" ht="104.25" customHeight="1" x14ac:dyDescent="0.25"/>
    <row r="2" spans="1:2" ht="32.25" x14ac:dyDescent="0.25">
      <c r="A2" s="37" t="s">
        <v>94</v>
      </c>
      <c r="B2" s="37" t="s">
        <v>95</v>
      </c>
    </row>
    <row r="3" spans="1:2" s="102" customFormat="1" ht="32.25" x14ac:dyDescent="0.25">
      <c r="A3" s="84" t="s">
        <v>166</v>
      </c>
      <c r="B3" s="86" t="s">
        <v>180</v>
      </c>
    </row>
    <row r="4" spans="1:2" ht="63.75" x14ac:dyDescent="0.25">
      <c r="A4" s="39" t="s">
        <v>224</v>
      </c>
      <c r="B4" s="40" t="s">
        <v>223</v>
      </c>
    </row>
    <row r="5" spans="1:2" ht="63.75" x14ac:dyDescent="0.25">
      <c r="A5" s="83" t="s">
        <v>225</v>
      </c>
      <c r="B5" s="85" t="s">
        <v>179</v>
      </c>
    </row>
    <row r="6" spans="1:2" ht="32.25" x14ac:dyDescent="0.25">
      <c r="A6" s="84" t="s">
        <v>7</v>
      </c>
      <c r="B6" s="86" t="s">
        <v>42</v>
      </c>
    </row>
    <row r="7" spans="1:2" ht="32.25" x14ac:dyDescent="0.25">
      <c r="A7" s="83" t="s">
        <v>10</v>
      </c>
      <c r="B7" s="85" t="s">
        <v>43</v>
      </c>
    </row>
    <row r="8" spans="1:2" ht="32.25" x14ac:dyDescent="0.25">
      <c r="A8" s="83" t="s">
        <v>65</v>
      </c>
      <c r="B8" s="41" t="s">
        <v>174</v>
      </c>
    </row>
    <row r="9" spans="1:2" ht="63.75" x14ac:dyDescent="0.25">
      <c r="A9" s="136" t="s">
        <v>226</v>
      </c>
      <c r="B9" s="40" t="s">
        <v>227</v>
      </c>
    </row>
    <row r="10" spans="1:2" ht="32.25" x14ac:dyDescent="0.25">
      <c r="A10" s="38" t="s">
        <v>77</v>
      </c>
      <c r="B10" s="41" t="s">
        <v>85</v>
      </c>
    </row>
    <row r="11" spans="1:2" ht="32.25" x14ac:dyDescent="0.25">
      <c r="A11" s="38" t="s">
        <v>121</v>
      </c>
      <c r="B11" s="41" t="s">
        <v>120</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 location="Gov.Reserve!A1" display="Gov.Reserve!A1" xr:uid="{EFACCD63-8B7C-4EAD-A3D6-3DB58242AAA9}"/>
    <hyperlink ref="B9" location="Gov.Reserve!A1" display="Gov.Reserve!A1" xr:uid="{CD5AF0AB-664F-43B5-B68B-32A1D3D32E3E}"/>
    <hyperlink ref="B8" location="Financing!A1" display="Financing" xr:uid="{CDAE58BA-C3DD-4242-B0BD-36141A0123D7}"/>
    <hyperlink ref="A8" location="Financing!A1" display="التمويل" xr:uid="{2A709742-7A9E-4472-A772-BDE8E3F8934C}"/>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Normal="100" workbookViewId="0">
      <selection activeCell="A22" sqref="A22"/>
    </sheetView>
  </sheetViews>
  <sheetFormatPr defaultRowHeight="15" x14ac:dyDescent="0.25"/>
  <cols>
    <col min="1" max="1" width="38.5703125" customWidth="1"/>
    <col min="2" max="2" width="95.28515625" customWidth="1"/>
    <col min="3" max="3" width="77.28515625" customWidth="1"/>
    <col min="4" max="4" width="40.28515625" customWidth="1"/>
  </cols>
  <sheetData>
    <row r="9" spans="1:4" s="87" customFormat="1" ht="53.25" x14ac:dyDescent="0.25">
      <c r="A9" s="88" t="s">
        <v>140</v>
      </c>
      <c r="D9" s="108" t="s">
        <v>171</v>
      </c>
    </row>
    <row r="10" spans="1:4" ht="35.25" x14ac:dyDescent="0.9">
      <c r="A10" s="110" t="s">
        <v>141</v>
      </c>
      <c r="D10" s="109" t="s">
        <v>172</v>
      </c>
    </row>
    <row r="13" spans="1:4" ht="24" x14ac:dyDescent="0.25">
      <c r="A13" s="90" t="s">
        <v>122</v>
      </c>
      <c r="B13" s="90" t="s">
        <v>123</v>
      </c>
      <c r="C13" s="90" t="s">
        <v>142</v>
      </c>
      <c r="D13" s="91" t="s">
        <v>64</v>
      </c>
    </row>
    <row r="14" spans="1:4" ht="28.5" customHeight="1" x14ac:dyDescent="0.25">
      <c r="A14" s="92" t="s">
        <v>119</v>
      </c>
      <c r="B14" s="92" t="s">
        <v>124</v>
      </c>
      <c r="C14" s="111" t="s">
        <v>143</v>
      </c>
      <c r="D14" s="111" t="s">
        <v>144</v>
      </c>
    </row>
    <row r="15" spans="1:4" ht="23.25" x14ac:dyDescent="0.25">
      <c r="A15" s="89" t="s">
        <v>98</v>
      </c>
      <c r="B15" s="94" t="s">
        <v>164</v>
      </c>
      <c r="C15" s="112" t="s">
        <v>165</v>
      </c>
      <c r="D15" s="112" t="s">
        <v>145</v>
      </c>
    </row>
    <row r="16" spans="1:4" ht="93" x14ac:dyDescent="0.25">
      <c r="A16" s="92" t="s">
        <v>125</v>
      </c>
      <c r="B16" s="92" t="s">
        <v>126</v>
      </c>
      <c r="C16" s="111" t="s">
        <v>146</v>
      </c>
      <c r="D16" s="111" t="s">
        <v>147</v>
      </c>
    </row>
    <row r="17" spans="1:4" ht="23.25" x14ac:dyDescent="0.25">
      <c r="A17" s="89" t="s">
        <v>127</v>
      </c>
      <c r="B17" s="89" t="s">
        <v>128</v>
      </c>
      <c r="C17" s="112" t="s">
        <v>148</v>
      </c>
      <c r="D17" s="112" t="s">
        <v>149</v>
      </c>
    </row>
    <row r="18" spans="1:4" ht="69.75" x14ac:dyDescent="0.25">
      <c r="A18" s="92" t="s">
        <v>22</v>
      </c>
      <c r="B18" s="92" t="s">
        <v>129</v>
      </c>
      <c r="C18" s="111" t="s">
        <v>150</v>
      </c>
      <c r="D18" s="111" t="s">
        <v>26</v>
      </c>
    </row>
    <row r="19" spans="1:4" ht="93" x14ac:dyDescent="0.25">
      <c r="A19" s="89" t="s">
        <v>130</v>
      </c>
      <c r="B19" s="89" t="s">
        <v>131</v>
      </c>
      <c r="C19" s="112" t="s">
        <v>151</v>
      </c>
      <c r="D19" s="112" t="s">
        <v>12</v>
      </c>
    </row>
    <row r="20" spans="1:4" ht="69.75" x14ac:dyDescent="0.25">
      <c r="A20" s="92" t="s">
        <v>103</v>
      </c>
      <c r="B20" s="92" t="s">
        <v>132</v>
      </c>
      <c r="C20" s="111" t="s">
        <v>152</v>
      </c>
      <c r="D20" s="111" t="s">
        <v>13</v>
      </c>
    </row>
    <row r="21" spans="1:4" ht="46.5" x14ac:dyDescent="0.25">
      <c r="A21" s="89" t="s">
        <v>31</v>
      </c>
      <c r="B21" s="89" t="s">
        <v>133</v>
      </c>
      <c r="C21" s="112" t="s">
        <v>153</v>
      </c>
      <c r="D21" s="112" t="s">
        <v>14</v>
      </c>
    </row>
    <row r="22" spans="1:4" ht="69.75" x14ac:dyDescent="0.25">
      <c r="A22" s="92" t="s">
        <v>32</v>
      </c>
      <c r="B22" s="92" t="s">
        <v>134</v>
      </c>
      <c r="C22" s="111" t="s">
        <v>154</v>
      </c>
      <c r="D22" s="111" t="s">
        <v>15</v>
      </c>
    </row>
    <row r="23" spans="1:4" ht="46.5" x14ac:dyDescent="0.25">
      <c r="A23" s="89" t="s">
        <v>33</v>
      </c>
      <c r="B23" s="89" t="s">
        <v>135</v>
      </c>
      <c r="C23" s="112" t="s">
        <v>155</v>
      </c>
      <c r="D23" s="112" t="s">
        <v>156</v>
      </c>
    </row>
    <row r="24" spans="1:4" ht="69.75" x14ac:dyDescent="0.25">
      <c r="A24" s="92" t="s">
        <v>34</v>
      </c>
      <c r="B24" s="92" t="s">
        <v>136</v>
      </c>
      <c r="C24" s="111" t="s">
        <v>157</v>
      </c>
      <c r="D24" s="111" t="s">
        <v>17</v>
      </c>
    </row>
    <row r="25" spans="1:4" ht="93" x14ac:dyDescent="0.25">
      <c r="A25" s="89" t="s">
        <v>35</v>
      </c>
      <c r="B25" s="89" t="s">
        <v>137</v>
      </c>
      <c r="C25" s="112" t="s">
        <v>158</v>
      </c>
      <c r="D25" s="112" t="s">
        <v>18</v>
      </c>
    </row>
    <row r="26" spans="1:4" ht="70.5" thickBot="1" x14ac:dyDescent="0.3">
      <c r="A26" s="93" t="s">
        <v>138</v>
      </c>
      <c r="B26" s="93" t="s">
        <v>139</v>
      </c>
      <c r="C26" s="113" t="s">
        <v>159</v>
      </c>
      <c r="D26" s="113" t="s">
        <v>160</v>
      </c>
    </row>
    <row r="27" spans="1:4" ht="15.75"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rightToLeft="1" zoomScaleNormal="100" workbookViewId="0">
      <selection activeCell="D1" sqref="D1"/>
    </sheetView>
  </sheetViews>
  <sheetFormatPr defaultRowHeight="15" x14ac:dyDescent="0.25"/>
  <sheetData>
    <row r="8" spans="2:17" ht="35.25" x14ac:dyDescent="0.25">
      <c r="B8" s="103" t="s">
        <v>166</v>
      </c>
      <c r="P8" s="104" t="s">
        <v>167</v>
      </c>
    </row>
    <row r="10" spans="2:17" ht="10.5" customHeight="1" x14ac:dyDescent="0.25">
      <c r="B10" s="144" t="s">
        <v>232</v>
      </c>
      <c r="C10" s="145"/>
      <c r="D10" s="145"/>
      <c r="E10" s="145"/>
      <c r="F10" s="145"/>
      <c r="G10" s="145"/>
      <c r="H10" s="145"/>
      <c r="K10" s="142" t="s">
        <v>233</v>
      </c>
      <c r="L10" s="143"/>
      <c r="M10" s="143"/>
      <c r="N10" s="143"/>
      <c r="O10" s="143"/>
      <c r="P10" s="143"/>
      <c r="Q10" s="143"/>
    </row>
    <row r="11" spans="2:17" ht="14.25" customHeight="1" x14ac:dyDescent="0.25">
      <c r="B11" s="145"/>
      <c r="C11" s="145"/>
      <c r="D11" s="145"/>
      <c r="E11" s="145"/>
      <c r="F11" s="145"/>
      <c r="G11" s="145"/>
      <c r="H11" s="145"/>
      <c r="K11" s="143"/>
      <c r="L11" s="143"/>
      <c r="M11" s="143"/>
      <c r="N11" s="143"/>
      <c r="O11" s="143"/>
      <c r="P11" s="143"/>
      <c r="Q11" s="143"/>
    </row>
    <row r="12" spans="2:17" ht="14.25" customHeight="1" x14ac:dyDescent="0.25">
      <c r="B12" s="145"/>
      <c r="C12" s="145"/>
      <c r="D12" s="145"/>
      <c r="E12" s="145"/>
      <c r="F12" s="145"/>
      <c r="G12" s="145"/>
      <c r="H12" s="145"/>
      <c r="K12" s="143"/>
      <c r="L12" s="143"/>
      <c r="M12" s="143"/>
      <c r="N12" s="143"/>
      <c r="O12" s="143"/>
      <c r="P12" s="143"/>
      <c r="Q12" s="143"/>
    </row>
    <row r="13" spans="2:17" ht="14.25" customHeight="1" x14ac:dyDescent="0.25">
      <c r="B13" s="145"/>
      <c r="C13" s="145"/>
      <c r="D13" s="145"/>
      <c r="E13" s="145"/>
      <c r="F13" s="145"/>
      <c r="G13" s="145"/>
      <c r="H13" s="145"/>
      <c r="K13" s="143"/>
      <c r="L13" s="143"/>
      <c r="M13" s="143"/>
      <c r="N13" s="143"/>
      <c r="O13" s="143"/>
      <c r="P13" s="143"/>
      <c r="Q13" s="143"/>
    </row>
    <row r="14" spans="2:17" ht="14.25" customHeight="1" x14ac:dyDescent="0.25">
      <c r="B14" s="145"/>
      <c r="C14" s="145"/>
      <c r="D14" s="145"/>
      <c r="E14" s="145"/>
      <c r="F14" s="145"/>
      <c r="G14" s="145"/>
      <c r="H14" s="145"/>
      <c r="K14" s="143"/>
      <c r="L14" s="143"/>
      <c r="M14" s="143"/>
      <c r="N14" s="143"/>
      <c r="O14" s="143"/>
      <c r="P14" s="143"/>
      <c r="Q14" s="143"/>
    </row>
    <row r="15" spans="2:17" ht="14.25" customHeight="1" x14ac:dyDescent="0.25">
      <c r="B15" s="145"/>
      <c r="C15" s="145"/>
      <c r="D15" s="145"/>
      <c r="E15" s="145"/>
      <c r="F15" s="145"/>
      <c r="G15" s="145"/>
      <c r="H15" s="145"/>
      <c r="K15" s="143"/>
      <c r="L15" s="143"/>
      <c r="M15" s="143"/>
      <c r="N15" s="143"/>
      <c r="O15" s="143"/>
      <c r="P15" s="143"/>
      <c r="Q15" s="143"/>
    </row>
    <row r="16" spans="2:17" ht="14.25" customHeight="1" x14ac:dyDescent="0.25">
      <c r="B16" s="145"/>
      <c r="C16" s="145"/>
      <c r="D16" s="145"/>
      <c r="E16" s="145"/>
      <c r="F16" s="145"/>
      <c r="G16" s="145"/>
      <c r="H16" s="145"/>
      <c r="K16" s="143"/>
      <c r="L16" s="143"/>
      <c r="M16" s="143"/>
      <c r="N16" s="143"/>
      <c r="O16" s="143"/>
      <c r="P16" s="143"/>
      <c r="Q16" s="143"/>
    </row>
    <row r="17" spans="2:17" ht="14.25" customHeight="1" x14ac:dyDescent="0.25">
      <c r="B17" s="145"/>
      <c r="C17" s="145"/>
      <c r="D17" s="145"/>
      <c r="E17" s="145"/>
      <c r="F17" s="145"/>
      <c r="G17" s="145"/>
      <c r="H17" s="145"/>
      <c r="K17" s="143"/>
      <c r="L17" s="143"/>
      <c r="M17" s="143"/>
      <c r="N17" s="143"/>
      <c r="O17" s="143"/>
      <c r="P17" s="143"/>
      <c r="Q17" s="143"/>
    </row>
    <row r="18" spans="2:17" ht="14.25" customHeight="1" x14ac:dyDescent="0.25">
      <c r="B18" s="145"/>
      <c r="C18" s="145"/>
      <c r="D18" s="145"/>
      <c r="E18" s="145"/>
      <c r="F18" s="145"/>
      <c r="G18" s="145"/>
      <c r="H18" s="145"/>
      <c r="K18" s="143"/>
      <c r="L18" s="143"/>
      <c r="M18" s="143"/>
      <c r="N18" s="143"/>
      <c r="O18" s="143"/>
      <c r="P18" s="143"/>
      <c r="Q18" s="143"/>
    </row>
    <row r="19" spans="2:17" ht="14.25" customHeight="1" x14ac:dyDescent="0.25">
      <c r="B19" s="145"/>
      <c r="C19" s="145"/>
      <c r="D19" s="145"/>
      <c r="E19" s="145"/>
      <c r="F19" s="145"/>
      <c r="G19" s="145"/>
      <c r="H19" s="145"/>
      <c r="K19" s="143"/>
      <c r="L19" s="143"/>
      <c r="M19" s="143"/>
      <c r="N19" s="143"/>
      <c r="O19" s="143"/>
      <c r="P19" s="143"/>
      <c r="Q19" s="143"/>
    </row>
    <row r="20" spans="2:17" ht="14.25" customHeight="1" x14ac:dyDescent="0.25">
      <c r="B20" s="145"/>
      <c r="C20" s="145"/>
      <c r="D20" s="145"/>
      <c r="E20" s="145"/>
      <c r="F20" s="145"/>
      <c r="G20" s="145"/>
      <c r="H20" s="145"/>
      <c r="K20" s="143"/>
      <c r="L20" s="143"/>
      <c r="M20" s="143"/>
      <c r="N20" s="143"/>
      <c r="O20" s="143"/>
      <c r="P20" s="143"/>
      <c r="Q20" s="143"/>
    </row>
    <row r="21" spans="2:17" ht="14.25" customHeight="1" x14ac:dyDescent="0.25">
      <c r="B21" s="145"/>
      <c r="C21" s="145"/>
      <c r="D21" s="145"/>
      <c r="E21" s="145"/>
      <c r="F21" s="145"/>
      <c r="G21" s="145"/>
      <c r="H21" s="145"/>
      <c r="K21" s="143"/>
      <c r="L21" s="143"/>
      <c r="M21" s="143"/>
      <c r="N21" s="143"/>
      <c r="O21" s="143"/>
      <c r="P21" s="143"/>
      <c r="Q21" s="143"/>
    </row>
    <row r="22" spans="2:17" ht="14.25" customHeight="1" x14ac:dyDescent="0.25">
      <c r="B22" s="145"/>
      <c r="C22" s="145"/>
      <c r="D22" s="145"/>
      <c r="E22" s="145"/>
      <c r="F22" s="145"/>
      <c r="G22" s="145"/>
      <c r="H22" s="145"/>
      <c r="K22" s="143"/>
      <c r="L22" s="143"/>
      <c r="M22" s="143"/>
      <c r="N22" s="143"/>
      <c r="O22" s="143"/>
      <c r="P22" s="143"/>
      <c r="Q22" s="143"/>
    </row>
    <row r="23" spans="2:17" ht="14.25" customHeight="1" x14ac:dyDescent="0.25">
      <c r="B23" s="145"/>
      <c r="C23" s="145"/>
      <c r="D23" s="145"/>
      <c r="E23" s="145"/>
      <c r="F23" s="145"/>
      <c r="G23" s="145"/>
      <c r="H23" s="145"/>
      <c r="K23" s="143"/>
      <c r="L23" s="143"/>
      <c r="M23" s="143"/>
      <c r="N23" s="143"/>
      <c r="O23" s="143"/>
      <c r="P23" s="143"/>
      <c r="Q23" s="143"/>
    </row>
    <row r="24" spans="2:17" ht="14.25" customHeight="1" x14ac:dyDescent="0.25">
      <c r="B24" s="145"/>
      <c r="C24" s="145"/>
      <c r="D24" s="145"/>
      <c r="E24" s="145"/>
      <c r="F24" s="145"/>
      <c r="G24" s="145"/>
      <c r="H24" s="145"/>
      <c r="K24" s="143"/>
      <c r="L24" s="143"/>
      <c r="M24" s="143"/>
      <c r="N24" s="143"/>
      <c r="O24" s="143"/>
      <c r="P24" s="143"/>
      <c r="Q24" s="143"/>
    </row>
    <row r="25" spans="2:17" ht="14.25" customHeight="1" x14ac:dyDescent="0.25">
      <c r="B25" s="145"/>
      <c r="C25" s="145"/>
      <c r="D25" s="145"/>
      <c r="E25" s="145"/>
      <c r="F25" s="145"/>
      <c r="G25" s="145"/>
      <c r="H25" s="145"/>
      <c r="K25" s="143"/>
      <c r="L25" s="143"/>
      <c r="M25" s="143"/>
      <c r="N25" s="143"/>
      <c r="O25" s="143"/>
      <c r="P25" s="143"/>
      <c r="Q25" s="143"/>
    </row>
    <row r="26" spans="2:17" ht="15" customHeight="1" x14ac:dyDescent="0.25">
      <c r="B26" s="145"/>
      <c r="C26" s="145"/>
      <c r="D26" s="145"/>
      <c r="E26" s="145"/>
      <c r="F26" s="145"/>
      <c r="G26" s="145"/>
      <c r="H26" s="145"/>
      <c r="K26" s="143"/>
      <c r="L26" s="143"/>
      <c r="M26" s="143"/>
      <c r="N26" s="143"/>
      <c r="O26" s="143"/>
      <c r="P26" s="143"/>
      <c r="Q26" s="143"/>
    </row>
    <row r="27" spans="2:17" ht="15" customHeight="1" x14ac:dyDescent="0.25">
      <c r="B27" s="145"/>
      <c r="C27" s="145"/>
      <c r="D27" s="145"/>
      <c r="E27" s="145"/>
      <c r="F27" s="145"/>
      <c r="G27" s="145"/>
      <c r="H27" s="145"/>
      <c r="K27" s="143"/>
      <c r="L27" s="143"/>
      <c r="M27" s="143"/>
      <c r="N27" s="143"/>
      <c r="O27" s="143"/>
      <c r="P27" s="143"/>
      <c r="Q27" s="143"/>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Normal="100" workbookViewId="0">
      <selection activeCell="A13" sqref="A13"/>
    </sheetView>
  </sheetViews>
  <sheetFormatPr defaultRowHeight="15" x14ac:dyDescent="0.25"/>
  <cols>
    <col min="1" max="1" width="41" customWidth="1"/>
    <col min="2" max="5" width="23.42578125" customWidth="1"/>
  </cols>
  <sheetData>
    <row r="1" spans="1:5" ht="96" customHeight="1" x14ac:dyDescent="0.25"/>
    <row r="2" spans="1:5" ht="30.75" customHeight="1" x14ac:dyDescent="0.9">
      <c r="A2" s="95" t="s">
        <v>161</v>
      </c>
      <c r="B2" s="68"/>
      <c r="C2" s="68"/>
      <c r="D2" s="68"/>
      <c r="E2" s="63" t="s">
        <v>204</v>
      </c>
    </row>
    <row r="3" spans="1:5" ht="31.5" x14ac:dyDescent="0.25">
      <c r="A3" s="96" t="s">
        <v>205</v>
      </c>
    </row>
    <row r="4" spans="1:5" ht="26.25" x14ac:dyDescent="0.7">
      <c r="A4" s="23" t="s">
        <v>41</v>
      </c>
      <c r="E4" s="6" t="s">
        <v>6</v>
      </c>
    </row>
    <row r="5" spans="1:5" ht="68.25" customHeight="1" x14ac:dyDescent="0.25">
      <c r="A5" s="146" t="s">
        <v>0</v>
      </c>
      <c r="B5" s="5" t="s">
        <v>210</v>
      </c>
      <c r="C5" s="5" t="s">
        <v>209</v>
      </c>
      <c r="D5" s="5" t="s">
        <v>208</v>
      </c>
      <c r="E5" s="146" t="s">
        <v>5</v>
      </c>
    </row>
    <row r="6" spans="1:5" ht="97.5" customHeight="1" x14ac:dyDescent="0.25">
      <c r="A6" s="146"/>
      <c r="B6" s="7" t="s">
        <v>207</v>
      </c>
      <c r="C6" s="7" t="s">
        <v>207</v>
      </c>
      <c r="D6" s="7" t="s">
        <v>206</v>
      </c>
      <c r="E6" s="146"/>
    </row>
    <row r="7" spans="1:5" ht="27" x14ac:dyDescent="0.25">
      <c r="A7" s="3" t="s">
        <v>1</v>
      </c>
      <c r="B7" s="49">
        <v>1045090</v>
      </c>
      <c r="C7" s="49">
        <v>1268163.7234543019</v>
      </c>
      <c r="D7" s="49">
        <v>1130000</v>
      </c>
      <c r="E7" s="4" t="s">
        <v>3</v>
      </c>
    </row>
    <row r="8" spans="1:5" ht="27" x14ac:dyDescent="0.25">
      <c r="A8" s="1" t="s">
        <v>2</v>
      </c>
      <c r="B8" s="50">
        <v>955000</v>
      </c>
      <c r="C8" s="50">
        <v>1164308.8432161123</v>
      </c>
      <c r="D8" s="50">
        <v>1114000.0000000002</v>
      </c>
      <c r="E8" s="2" t="s">
        <v>4</v>
      </c>
    </row>
    <row r="9" spans="1:5" ht="27.75" thickBot="1" x14ac:dyDescent="0.3">
      <c r="A9" s="115" t="s">
        <v>169</v>
      </c>
      <c r="B9" s="51">
        <v>90090</v>
      </c>
      <c r="C9" s="51">
        <v>103854.88023818959</v>
      </c>
      <c r="D9" s="51">
        <v>15999.999999999767</v>
      </c>
      <c r="E9" s="114" t="s">
        <v>170</v>
      </c>
    </row>
  </sheetData>
  <mergeCells count="2">
    <mergeCell ref="E5:E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AH65"/>
  <sheetViews>
    <sheetView showGridLines="0" showRowColHeaders="0" rightToLeft="1" zoomScale="61" zoomScaleNormal="72" workbookViewId="0">
      <selection activeCell="AC56" sqref="AC56"/>
    </sheetView>
  </sheetViews>
  <sheetFormatPr defaultRowHeight="15" x14ac:dyDescent="0.25"/>
  <cols>
    <col min="6" max="6" width="13" customWidth="1"/>
    <col min="17" max="17" width="12.28515625" customWidth="1"/>
    <col min="23" max="23" width="9.42578125" bestFit="1" customWidth="1"/>
  </cols>
  <sheetData>
    <row r="10" spans="1:23" s="68" customFormat="1" ht="35.25" x14ac:dyDescent="0.35">
      <c r="A10" s="67" t="s">
        <v>101</v>
      </c>
      <c r="O10" s="75"/>
      <c r="P10" s="75"/>
      <c r="Q10" s="76" t="s">
        <v>178</v>
      </c>
    </row>
    <row r="11" spans="1:23" s="68" customFormat="1" ht="35.25" x14ac:dyDescent="0.35">
      <c r="A11" s="77" t="s">
        <v>211</v>
      </c>
      <c r="N11" s="78"/>
      <c r="Q11" s="79" t="s">
        <v>212</v>
      </c>
    </row>
    <row r="12" spans="1:23" ht="26.25" x14ac:dyDescent="0.7">
      <c r="A12" s="23" t="s">
        <v>41</v>
      </c>
      <c r="Q12" s="6" t="s">
        <v>6</v>
      </c>
    </row>
    <row r="16" spans="1:23" x14ac:dyDescent="0.25">
      <c r="L16" s="52"/>
      <c r="M16" s="52"/>
      <c r="N16" s="52"/>
      <c r="O16" s="52"/>
      <c r="P16" s="52"/>
      <c r="Q16" s="52"/>
      <c r="R16" s="52"/>
      <c r="S16" s="52"/>
      <c r="W16" s="107"/>
    </row>
    <row r="17" spans="12:23" x14ac:dyDescent="0.25">
      <c r="L17" s="52"/>
      <c r="M17" s="52"/>
      <c r="N17" s="52"/>
      <c r="O17" s="52"/>
      <c r="P17" s="52"/>
      <c r="Q17" s="52"/>
      <c r="R17" s="52"/>
      <c r="S17" s="52"/>
      <c r="W17" s="107"/>
    </row>
    <row r="18" spans="12:23" x14ac:dyDescent="0.25">
      <c r="L18" s="52"/>
      <c r="M18" s="52"/>
      <c r="N18" s="52"/>
      <c r="O18" s="53"/>
      <c r="P18" s="53"/>
      <c r="Q18" s="53"/>
      <c r="R18" s="53"/>
      <c r="S18" s="53"/>
      <c r="W18" s="107"/>
    </row>
    <row r="19" spans="12:23" x14ac:dyDescent="0.25">
      <c r="L19" s="52"/>
      <c r="M19" s="52"/>
      <c r="N19" s="52"/>
      <c r="O19" s="53"/>
      <c r="R19" s="53"/>
      <c r="S19" s="53"/>
    </row>
    <row r="20" spans="12:23" x14ac:dyDescent="0.25">
      <c r="L20" s="52"/>
      <c r="M20" s="52"/>
      <c r="N20" s="52"/>
      <c r="O20" s="53"/>
      <c r="R20" s="53"/>
      <c r="S20" s="53"/>
    </row>
    <row r="21" spans="12:23" x14ac:dyDescent="0.25">
      <c r="L21" s="52"/>
      <c r="M21" s="52"/>
      <c r="N21" s="52"/>
      <c r="O21" s="53"/>
      <c r="R21" s="53"/>
      <c r="S21" s="53"/>
    </row>
    <row r="22" spans="12:23" x14ac:dyDescent="0.25">
      <c r="L22" s="52"/>
      <c r="M22" s="52"/>
      <c r="N22" s="52"/>
      <c r="O22" s="53"/>
      <c r="R22" s="53"/>
      <c r="S22" s="53"/>
    </row>
    <row r="23" spans="12:23" x14ac:dyDescent="0.25">
      <c r="L23" s="52"/>
      <c r="M23" s="52"/>
      <c r="N23" s="52"/>
      <c r="O23" s="53"/>
      <c r="R23" s="53"/>
      <c r="S23" s="53"/>
    </row>
    <row r="24" spans="12:23" x14ac:dyDescent="0.25">
      <c r="L24" s="52"/>
      <c r="M24" s="52"/>
      <c r="N24" s="52"/>
      <c r="O24" s="53"/>
      <c r="R24" s="53"/>
      <c r="S24" s="53"/>
    </row>
    <row r="25" spans="12:23" x14ac:dyDescent="0.25">
      <c r="L25" s="52"/>
      <c r="M25" s="52"/>
      <c r="N25" s="52"/>
      <c r="O25" s="53"/>
      <c r="P25" s="53"/>
      <c r="Q25" s="53"/>
      <c r="R25" s="53"/>
      <c r="S25" s="53"/>
    </row>
    <row r="26" spans="12:23" x14ac:dyDescent="0.25">
      <c r="L26" s="52"/>
      <c r="M26" s="52"/>
      <c r="N26" s="52"/>
      <c r="O26" s="52"/>
      <c r="P26" s="52"/>
      <c r="Q26" s="52"/>
      <c r="R26" s="52"/>
      <c r="S26" s="53"/>
    </row>
    <row r="27" spans="12:23" x14ac:dyDescent="0.25">
      <c r="S27" s="53"/>
    </row>
    <row r="35" spans="1:34" x14ac:dyDescent="0.25">
      <c r="AH35" s="141"/>
    </row>
    <row r="38" spans="1:34" ht="35.25" x14ac:dyDescent="0.25">
      <c r="Q38" s="76" t="s">
        <v>179</v>
      </c>
    </row>
    <row r="39" spans="1:34" ht="35.25" x14ac:dyDescent="0.25">
      <c r="A39" s="77" t="s">
        <v>199</v>
      </c>
      <c r="B39" s="77"/>
      <c r="Q39" s="79" t="s">
        <v>200</v>
      </c>
    </row>
    <row r="40" spans="1:34" ht="26.25" x14ac:dyDescent="0.7">
      <c r="A40" s="23" t="s">
        <v>41</v>
      </c>
      <c r="Q40" s="6" t="s">
        <v>6</v>
      </c>
    </row>
    <row r="44" spans="1:34" x14ac:dyDescent="0.25">
      <c r="L44" s="52"/>
      <c r="M44" s="52"/>
      <c r="N44" s="52"/>
      <c r="O44" s="52"/>
      <c r="P44" s="52"/>
      <c r="Q44" s="52"/>
      <c r="R44" s="52"/>
    </row>
    <row r="45" spans="1:34" x14ac:dyDescent="0.25">
      <c r="L45" s="52"/>
      <c r="M45" s="52"/>
      <c r="N45" s="52"/>
      <c r="O45" s="52"/>
      <c r="P45" s="52"/>
      <c r="Q45" s="52"/>
      <c r="R45" s="52"/>
    </row>
    <row r="46" spans="1:34" x14ac:dyDescent="0.25">
      <c r="L46" s="52"/>
      <c r="M46" s="52"/>
      <c r="N46" s="52"/>
      <c r="O46" s="53"/>
      <c r="P46" s="53"/>
      <c r="Q46" s="53"/>
      <c r="R46" s="53"/>
    </row>
    <row r="47" spans="1:34" x14ac:dyDescent="0.25">
      <c r="L47" s="52"/>
      <c r="M47" s="52"/>
      <c r="N47" s="52"/>
      <c r="O47" s="53"/>
      <c r="R47" s="53"/>
    </row>
    <row r="48" spans="1:34" x14ac:dyDescent="0.25">
      <c r="L48" s="52"/>
      <c r="M48" s="52"/>
      <c r="N48" s="52"/>
      <c r="O48" s="53"/>
      <c r="R48" s="53"/>
    </row>
    <row r="49" spans="12:21" x14ac:dyDescent="0.25">
      <c r="L49" s="52"/>
      <c r="M49" s="52"/>
      <c r="N49" s="52"/>
      <c r="O49" s="53"/>
      <c r="R49" s="53"/>
    </row>
    <row r="50" spans="12:21" x14ac:dyDescent="0.25">
      <c r="L50" s="52"/>
      <c r="M50" s="52"/>
      <c r="N50" s="52"/>
      <c r="O50" s="53"/>
      <c r="R50" s="53"/>
    </row>
    <row r="51" spans="12:21" x14ac:dyDescent="0.25">
      <c r="L51" s="52"/>
      <c r="M51" s="52"/>
      <c r="N51" s="52"/>
      <c r="O51" s="53"/>
      <c r="R51" s="53"/>
    </row>
    <row r="52" spans="12:21" x14ac:dyDescent="0.25">
      <c r="L52" s="52"/>
      <c r="M52" s="52"/>
      <c r="N52" s="52"/>
      <c r="O52" s="53"/>
      <c r="R52" s="53"/>
    </row>
    <row r="53" spans="12:21" x14ac:dyDescent="0.25">
      <c r="L53" s="52"/>
      <c r="M53" s="52"/>
      <c r="N53" s="52"/>
      <c r="O53" s="53"/>
      <c r="P53" s="53"/>
      <c r="Q53" s="53"/>
      <c r="R53" s="53"/>
      <c r="S53" s="53"/>
      <c r="T53" s="53"/>
      <c r="U53" s="53"/>
    </row>
    <row r="54" spans="12:21" x14ac:dyDescent="0.25">
      <c r="L54" s="52"/>
      <c r="M54" s="52"/>
      <c r="N54" s="52"/>
      <c r="O54" s="52"/>
      <c r="P54" s="52"/>
      <c r="Q54" s="52"/>
      <c r="R54" s="53"/>
      <c r="S54" s="53"/>
      <c r="T54" s="53"/>
      <c r="U54" s="53"/>
    </row>
    <row r="55" spans="12:21" x14ac:dyDescent="0.25">
      <c r="R55" s="53"/>
      <c r="S55" s="53"/>
      <c r="T55" s="53"/>
      <c r="U55" s="53"/>
    </row>
    <row r="56" spans="12:21" x14ac:dyDescent="0.25">
      <c r="R56" s="53"/>
      <c r="S56" s="53"/>
      <c r="T56" s="53"/>
      <c r="U56" s="53"/>
    </row>
    <row r="57" spans="12:21" x14ac:dyDescent="0.25">
      <c r="R57" s="53"/>
      <c r="S57" s="53"/>
      <c r="T57" s="53"/>
      <c r="U57" s="53"/>
    </row>
    <row r="58" spans="12:21" x14ac:dyDescent="0.25">
      <c r="R58" s="53"/>
      <c r="S58" s="53"/>
      <c r="T58" s="53"/>
      <c r="U58" s="53"/>
    </row>
    <row r="59" spans="12:21" x14ac:dyDescent="0.25">
      <c r="R59" s="53"/>
      <c r="S59" s="53"/>
      <c r="T59" s="53"/>
      <c r="U59" s="53"/>
    </row>
    <row r="65" spans="1:15" ht="27" x14ac:dyDescent="0.7">
      <c r="A65" s="47" t="s">
        <v>198</v>
      </c>
      <c r="O65" s="48" t="s">
        <v>192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showGridLines="0" showRowColHeaders="0" rightToLeft="1" zoomScale="70" zoomScaleNormal="70" workbookViewId="0">
      <selection activeCell="C4" sqref="C4"/>
    </sheetView>
  </sheetViews>
  <sheetFormatPr defaultRowHeight="15" x14ac:dyDescent="0.25"/>
  <cols>
    <col min="1" max="1" width="64.7109375" customWidth="1"/>
    <col min="2" max="2" width="19.42578125" customWidth="1"/>
    <col min="3" max="3" width="39.28515625" customWidth="1"/>
    <col min="4" max="4" width="62.42578125" customWidth="1"/>
    <col min="5" max="5" width="45.28515625" style="9" customWidth="1"/>
    <col min="7" max="7" width="46.28515625" bestFit="1" customWidth="1"/>
  </cols>
  <sheetData>
    <row r="1" spans="1:7" ht="96" customHeight="1" x14ac:dyDescent="0.25"/>
    <row r="2" spans="1:7" ht="35.25" x14ac:dyDescent="0.9">
      <c r="A2" s="65" t="s">
        <v>7</v>
      </c>
      <c r="B2" s="65"/>
      <c r="C2" s="66"/>
      <c r="D2" s="65"/>
      <c r="G2" s="65" t="s">
        <v>42</v>
      </c>
    </row>
    <row r="3" spans="1:7" ht="35.25" x14ac:dyDescent="0.35">
      <c r="A3" s="67" t="s">
        <v>194</v>
      </c>
      <c r="B3" s="67"/>
      <c r="C3" s="68"/>
      <c r="D3" s="69"/>
      <c r="G3" s="69" t="s">
        <v>193</v>
      </c>
    </row>
    <row r="4" spans="1:7" ht="26.25" x14ac:dyDescent="0.7">
      <c r="A4" s="23" t="s">
        <v>41</v>
      </c>
      <c r="D4" s="6"/>
      <c r="E4"/>
      <c r="G4" s="6" t="s">
        <v>6</v>
      </c>
    </row>
    <row r="5" spans="1:7" ht="20.100000000000001" customHeight="1" x14ac:dyDescent="0.25">
      <c r="A5" s="151" t="s">
        <v>40</v>
      </c>
      <c r="B5" s="118"/>
      <c r="C5" s="118" t="s">
        <v>96</v>
      </c>
      <c r="D5" s="118" t="s">
        <v>175</v>
      </c>
      <c r="E5" s="148" t="s">
        <v>102</v>
      </c>
      <c r="F5" s="148"/>
      <c r="G5" s="147" t="s">
        <v>8</v>
      </c>
    </row>
    <row r="6" spans="1:7" s="46" customFormat="1" ht="20.100000000000001" customHeight="1" x14ac:dyDescent="0.3">
      <c r="A6" s="151"/>
      <c r="B6" s="118"/>
      <c r="C6" s="118" t="s">
        <v>19</v>
      </c>
      <c r="D6" s="118">
        <v>2023</v>
      </c>
      <c r="E6" s="148">
        <v>2023</v>
      </c>
      <c r="F6" s="148"/>
      <c r="G6" s="147"/>
    </row>
    <row r="7" spans="1:7" s="46" customFormat="1" ht="27" x14ac:dyDescent="0.3">
      <c r="A7" s="3" t="s">
        <v>21</v>
      </c>
      <c r="B7" s="3"/>
      <c r="C7" s="49">
        <v>358345.20020598703</v>
      </c>
      <c r="D7" s="49">
        <v>179739.73949598701</v>
      </c>
      <c r="E7" s="149">
        <v>178605.46071000001</v>
      </c>
      <c r="F7" s="149"/>
      <c r="G7" s="4" t="s">
        <v>25</v>
      </c>
    </row>
    <row r="8" spans="1:7" s="46" customFormat="1" ht="27" customHeight="1" x14ac:dyDescent="0.3">
      <c r="A8" s="24" t="s">
        <v>119</v>
      </c>
      <c r="B8" s="24"/>
      <c r="C8" s="119">
        <v>23868.62560204</v>
      </c>
      <c r="D8" s="119">
        <v>16680.38199858</v>
      </c>
      <c r="E8" s="150">
        <v>7188.2436034600005</v>
      </c>
      <c r="F8" s="150"/>
      <c r="G8" s="25" t="s">
        <v>162</v>
      </c>
    </row>
    <row r="9" spans="1:7" s="46" customFormat="1" ht="27" customHeight="1" x14ac:dyDescent="0.3">
      <c r="A9" s="24" t="s">
        <v>98</v>
      </c>
      <c r="B9" s="24"/>
      <c r="C9" s="119">
        <v>129216.86242132001</v>
      </c>
      <c r="D9" s="119">
        <v>66129.926511320009</v>
      </c>
      <c r="E9" s="150">
        <v>63086.93591</v>
      </c>
      <c r="F9" s="150"/>
      <c r="G9" s="25" t="s">
        <v>145</v>
      </c>
    </row>
    <row r="10" spans="1:7" s="46" customFormat="1" ht="27" customHeight="1" x14ac:dyDescent="0.3">
      <c r="A10" s="24" t="s">
        <v>99</v>
      </c>
      <c r="B10" s="24"/>
      <c r="C10" s="119">
        <v>10743.807390870001</v>
      </c>
      <c r="D10" s="119">
        <v>5243.1281084000002</v>
      </c>
      <c r="E10" s="150">
        <v>5500.6792824700005</v>
      </c>
      <c r="F10" s="150"/>
      <c r="G10" s="25" t="s">
        <v>163</v>
      </c>
    </row>
    <row r="11" spans="1:7" s="46" customFormat="1" ht="27" customHeight="1" x14ac:dyDescent="0.3">
      <c r="A11" s="24" t="s">
        <v>100</v>
      </c>
      <c r="B11" s="24"/>
      <c r="C11" s="119">
        <v>26744.250516390002</v>
      </c>
      <c r="D11" s="119">
        <v>22623.861646690002</v>
      </c>
      <c r="E11" s="150">
        <v>4120.3888697000002</v>
      </c>
      <c r="F11" s="150"/>
      <c r="G11" s="25" t="s">
        <v>149</v>
      </c>
    </row>
    <row r="12" spans="1:7" s="46" customFormat="1" ht="27.75" customHeight="1" x14ac:dyDescent="0.3">
      <c r="A12" s="24" t="s">
        <v>22</v>
      </c>
      <c r="B12" s="24"/>
      <c r="C12" s="119">
        <v>46848.346796723024</v>
      </c>
      <c r="D12" s="119">
        <v>24405.829689206028</v>
      </c>
      <c r="E12" s="150">
        <v>22442.517107516996</v>
      </c>
      <c r="F12" s="150"/>
      <c r="G12" s="25" t="s">
        <v>26</v>
      </c>
    </row>
    <row r="13" spans="1:7" s="46" customFormat="1" ht="27" x14ac:dyDescent="0.3">
      <c r="A13" s="15" t="s">
        <v>23</v>
      </c>
      <c r="B13" s="15"/>
      <c r="C13" s="120">
        <v>237421.89272734305</v>
      </c>
      <c r="D13" s="120">
        <v>135083.12795419604</v>
      </c>
      <c r="E13" s="152">
        <v>102338.76477314701</v>
      </c>
      <c r="F13" s="152"/>
      <c r="G13" s="16" t="s">
        <v>27</v>
      </c>
    </row>
    <row r="14" spans="1:7" s="46" customFormat="1" ht="27" x14ac:dyDescent="0.3">
      <c r="A14" s="13" t="s">
        <v>96</v>
      </c>
      <c r="B14" s="13"/>
      <c r="C14" s="121">
        <v>595767.09293332999</v>
      </c>
      <c r="D14" s="121">
        <v>314822.86745018302</v>
      </c>
      <c r="E14" s="153">
        <v>280944.22548314702</v>
      </c>
      <c r="F14" s="153"/>
      <c r="G14" s="14" t="s">
        <v>28</v>
      </c>
    </row>
    <row r="15" spans="1:7" ht="27" x14ac:dyDescent="0.25">
      <c r="A15" s="11"/>
      <c r="B15" s="11"/>
      <c r="E15" s="10"/>
    </row>
    <row r="16" spans="1:7" ht="27" x14ac:dyDescent="0.25">
      <c r="A16" s="11"/>
      <c r="B16" s="11"/>
      <c r="E16" s="10"/>
    </row>
    <row r="17" spans="1:5" ht="35.25" x14ac:dyDescent="0.35">
      <c r="A17" s="67" t="s">
        <v>188</v>
      </c>
      <c r="B17" s="67"/>
      <c r="C17" s="68"/>
      <c r="D17" s="68"/>
      <c r="E17" s="69" t="s">
        <v>195</v>
      </c>
    </row>
    <row r="18" spans="1:5" ht="18.75" customHeight="1" x14ac:dyDescent="0.35">
      <c r="A18" s="70" t="s">
        <v>114</v>
      </c>
      <c r="B18" s="70"/>
      <c r="C18" s="68"/>
      <c r="D18" s="68"/>
      <c r="E18" s="71"/>
    </row>
    <row r="19" spans="1:5" ht="26.25" x14ac:dyDescent="0.7">
      <c r="A19" s="23" t="s">
        <v>41</v>
      </c>
      <c r="B19" s="23"/>
      <c r="E19" s="6" t="s">
        <v>6</v>
      </c>
    </row>
    <row r="20" spans="1:5" ht="32.25" x14ac:dyDescent="0.25">
      <c r="A20" s="147" t="s">
        <v>40</v>
      </c>
      <c r="B20" s="73" t="s">
        <v>116</v>
      </c>
      <c r="C20" s="74" t="s">
        <v>175</v>
      </c>
      <c r="D20" s="74" t="s">
        <v>175</v>
      </c>
      <c r="E20" s="147" t="s">
        <v>8</v>
      </c>
    </row>
    <row r="21" spans="1:5" ht="32.25" x14ac:dyDescent="0.25">
      <c r="A21" s="147"/>
      <c r="B21" s="73" t="s">
        <v>115</v>
      </c>
      <c r="C21" s="74">
        <v>2023</v>
      </c>
      <c r="D21" s="74">
        <v>2022</v>
      </c>
      <c r="E21" s="147"/>
    </row>
    <row r="22" spans="1:5" ht="27" x14ac:dyDescent="0.25">
      <c r="A22" s="3" t="s">
        <v>21</v>
      </c>
      <c r="B22" s="54">
        <v>-0.28208632432783065</v>
      </c>
      <c r="C22" s="49">
        <v>179739.73949598701</v>
      </c>
      <c r="D22" s="49">
        <v>250364</v>
      </c>
      <c r="E22" s="4" t="s">
        <v>25</v>
      </c>
    </row>
    <row r="23" spans="1:5" ht="27" x14ac:dyDescent="0.25">
      <c r="A23" s="24" t="s">
        <v>97</v>
      </c>
      <c r="B23" s="55">
        <v>0.62973932570395696</v>
      </c>
      <c r="C23" s="119">
        <v>16680.38199858</v>
      </c>
      <c r="D23" s="119">
        <v>10235</v>
      </c>
      <c r="E23" s="25" t="s">
        <v>162</v>
      </c>
    </row>
    <row r="24" spans="1:5" ht="27" x14ac:dyDescent="0.25">
      <c r="A24" s="24" t="s">
        <v>98</v>
      </c>
      <c r="B24" s="55">
        <v>2.9740369220180751E-2</v>
      </c>
      <c r="C24" s="119">
        <v>66129.926511320009</v>
      </c>
      <c r="D24" s="119">
        <v>64220</v>
      </c>
      <c r="E24" s="25" t="s">
        <v>145</v>
      </c>
    </row>
    <row r="25" spans="1:5" ht="54" x14ac:dyDescent="0.25">
      <c r="A25" s="24" t="s">
        <v>99</v>
      </c>
      <c r="B25" s="55">
        <v>-3.3346587684365714E-2</v>
      </c>
      <c r="C25" s="119">
        <v>5243.1281084000002</v>
      </c>
      <c r="D25" s="119">
        <v>5424</v>
      </c>
      <c r="E25" s="25" t="s">
        <v>163</v>
      </c>
    </row>
    <row r="26" spans="1:5" ht="27" x14ac:dyDescent="0.25">
      <c r="A26" s="24" t="s">
        <v>100</v>
      </c>
      <c r="B26" s="55">
        <v>0.13991341999748075</v>
      </c>
      <c r="C26" s="119">
        <v>22623.861646690002</v>
      </c>
      <c r="D26" s="119">
        <v>19847</v>
      </c>
      <c r="E26" s="25" t="s">
        <v>149</v>
      </c>
    </row>
    <row r="27" spans="1:5" ht="27" x14ac:dyDescent="0.25">
      <c r="A27" s="24" t="s">
        <v>22</v>
      </c>
      <c r="B27" s="55">
        <v>0.20379943223863206</v>
      </c>
      <c r="C27" s="119">
        <v>24405.829689206028</v>
      </c>
      <c r="D27" s="119">
        <v>20274</v>
      </c>
      <c r="E27" s="25" t="s">
        <v>26</v>
      </c>
    </row>
    <row r="28" spans="1:5" ht="27" x14ac:dyDescent="0.25">
      <c r="A28" s="15" t="s">
        <v>23</v>
      </c>
      <c r="B28" s="56">
        <v>0.12568335225703153</v>
      </c>
      <c r="C28" s="120">
        <v>135083.12795419604</v>
      </c>
      <c r="D28" s="120">
        <v>120001</v>
      </c>
      <c r="E28" s="16" t="s">
        <v>27</v>
      </c>
    </row>
    <row r="29" spans="1:5" ht="27" x14ac:dyDescent="0.25">
      <c r="A29" s="13" t="s">
        <v>24</v>
      </c>
      <c r="B29" s="57">
        <v>-0.14996593239052547</v>
      </c>
      <c r="C29" s="121">
        <v>314822.86745018302</v>
      </c>
      <c r="D29" s="121">
        <v>370365</v>
      </c>
      <c r="E29" s="14" t="s">
        <v>28</v>
      </c>
    </row>
    <row r="30" spans="1:5" ht="27" x14ac:dyDescent="0.25">
      <c r="A30" s="11"/>
      <c r="B30" s="11"/>
      <c r="E30" s="10"/>
    </row>
    <row r="31" spans="1:5" ht="27" x14ac:dyDescent="0.7">
      <c r="A31" s="47"/>
      <c r="E31" s="61"/>
    </row>
    <row r="32" spans="1:5" ht="35.25" x14ac:dyDescent="0.25">
      <c r="A32" s="67" t="s">
        <v>197</v>
      </c>
      <c r="B32" s="11"/>
      <c r="E32" s="69" t="s">
        <v>196</v>
      </c>
    </row>
    <row r="33" spans="1:5" ht="35.25" x14ac:dyDescent="0.25">
      <c r="A33" s="70" t="s">
        <v>114</v>
      </c>
      <c r="B33" s="11"/>
      <c r="E33" s="10"/>
    </row>
    <row r="34" spans="1:5" ht="27" x14ac:dyDescent="0.25">
      <c r="A34" s="11" t="s">
        <v>41</v>
      </c>
      <c r="B34" s="11"/>
      <c r="E34" s="125" t="s">
        <v>6</v>
      </c>
    </row>
    <row r="35" spans="1:5" ht="32.25" x14ac:dyDescent="0.25">
      <c r="A35" s="147" t="s">
        <v>40</v>
      </c>
      <c r="B35" s="73" t="s">
        <v>116</v>
      </c>
      <c r="C35" s="74" t="s">
        <v>177</v>
      </c>
      <c r="D35" s="74" t="s">
        <v>177</v>
      </c>
      <c r="E35" s="147" t="s">
        <v>8</v>
      </c>
    </row>
    <row r="36" spans="1:5" ht="32.25" x14ac:dyDescent="0.25">
      <c r="A36" s="147"/>
      <c r="B36" s="73" t="s">
        <v>115</v>
      </c>
      <c r="C36" s="74">
        <v>2023</v>
      </c>
      <c r="D36" s="74">
        <v>2022</v>
      </c>
      <c r="E36" s="147"/>
    </row>
    <row r="37" spans="1:5" ht="27" x14ac:dyDescent="0.25">
      <c r="A37" s="3" t="s">
        <v>21</v>
      </c>
      <c r="B37" s="54">
        <v>-0.17444013300475203</v>
      </c>
      <c r="C37" s="49">
        <v>358345.20020598703</v>
      </c>
      <c r="D37" s="49">
        <v>434063.25153648696</v>
      </c>
      <c r="E37" s="4" t="s">
        <v>25</v>
      </c>
    </row>
    <row r="38" spans="1:5" ht="27" x14ac:dyDescent="0.25">
      <c r="A38" s="24" t="s">
        <v>97</v>
      </c>
      <c r="B38" s="55">
        <v>0.66363116589810511</v>
      </c>
      <c r="C38" s="119">
        <v>23868.62560204</v>
      </c>
      <c r="D38" s="119">
        <v>14347.306116469999</v>
      </c>
      <c r="E38" s="25" t="s">
        <v>162</v>
      </c>
    </row>
    <row r="39" spans="1:5" ht="27" x14ac:dyDescent="0.25">
      <c r="A39" s="24" t="s">
        <v>98</v>
      </c>
      <c r="B39" s="55">
        <v>3.672603220359183E-2</v>
      </c>
      <c r="C39" s="119">
        <v>129216.86242132001</v>
      </c>
      <c r="D39" s="119">
        <v>124639.35351046</v>
      </c>
      <c r="E39" s="25" t="s">
        <v>145</v>
      </c>
    </row>
    <row r="40" spans="1:5" ht="54" x14ac:dyDescent="0.25">
      <c r="A40" s="24" t="s">
        <v>99</v>
      </c>
      <c r="B40" s="55">
        <v>2.4322597725412454E-2</v>
      </c>
      <c r="C40" s="119">
        <v>10743.807390870001</v>
      </c>
      <c r="D40" s="119">
        <v>10488.69507978</v>
      </c>
      <c r="E40" s="25" t="s">
        <v>163</v>
      </c>
    </row>
    <row r="41" spans="1:5" ht="27" x14ac:dyDescent="0.25">
      <c r="A41" s="24" t="s">
        <v>100</v>
      </c>
      <c r="B41" s="55">
        <v>0.16155911572195869</v>
      </c>
      <c r="C41" s="119">
        <v>26744.250516390002</v>
      </c>
      <c r="D41" s="119">
        <v>23024.44202314</v>
      </c>
      <c r="E41" s="25" t="s">
        <v>149</v>
      </c>
    </row>
    <row r="42" spans="1:5" ht="27" x14ac:dyDescent="0.25">
      <c r="A42" s="24" t="s">
        <v>22</v>
      </c>
      <c r="B42" s="55">
        <v>0.12183025838440864</v>
      </c>
      <c r="C42" s="119">
        <v>46848.346796723024</v>
      </c>
      <c r="D42" s="119">
        <v>41760.63753547809</v>
      </c>
      <c r="E42" s="25" t="s">
        <v>26</v>
      </c>
    </row>
    <row r="43" spans="1:5" ht="27" x14ac:dyDescent="0.25">
      <c r="A43" s="15" t="s">
        <v>23</v>
      </c>
      <c r="B43" s="56">
        <v>0.1080995590316649</v>
      </c>
      <c r="C43" s="120">
        <v>237421.89272734305</v>
      </c>
      <c r="D43" s="120">
        <v>214260.43426532808</v>
      </c>
      <c r="E43" s="16" t="s">
        <v>27</v>
      </c>
    </row>
    <row r="44" spans="1:5" ht="27" x14ac:dyDescent="0.25">
      <c r="A44" s="13" t="s">
        <v>24</v>
      </c>
      <c r="B44" s="57">
        <v>-8.1065359818661364E-2</v>
      </c>
      <c r="C44" s="121">
        <v>595767.0929333301</v>
      </c>
      <c r="D44" s="121">
        <v>648323.68580181501</v>
      </c>
      <c r="E44" s="14" t="s">
        <v>28</v>
      </c>
    </row>
    <row r="45" spans="1:5" ht="27" x14ac:dyDescent="0.25">
      <c r="A45" s="11"/>
      <c r="B45" s="11"/>
      <c r="E45" s="10"/>
    </row>
    <row r="46" spans="1:5" ht="27" x14ac:dyDescent="0.25">
      <c r="A46" s="11" t="s">
        <v>20</v>
      </c>
      <c r="B46" s="11"/>
      <c r="E46" s="10" t="s">
        <v>9</v>
      </c>
    </row>
    <row r="47" spans="1:5" ht="27" x14ac:dyDescent="0.7">
      <c r="A47" s="47" t="s">
        <v>198</v>
      </c>
      <c r="E47" s="61" t="s">
        <v>192</v>
      </c>
    </row>
  </sheetData>
  <mergeCells count="16">
    <mergeCell ref="A35:A36"/>
    <mergeCell ref="E35:E36"/>
    <mergeCell ref="G5:G6"/>
    <mergeCell ref="E6:F6"/>
    <mergeCell ref="E7:F7"/>
    <mergeCell ref="E8:F8"/>
    <mergeCell ref="E9:F9"/>
    <mergeCell ref="A5:A6"/>
    <mergeCell ref="A20:A21"/>
    <mergeCell ref="E20:E21"/>
    <mergeCell ref="E5:F5"/>
    <mergeCell ref="E10:F10"/>
    <mergeCell ref="E11:F11"/>
    <mergeCell ref="E12:F12"/>
    <mergeCell ref="E13:F13"/>
    <mergeCell ref="E14:F14"/>
  </mergeCells>
  <phoneticPr fontId="47"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13145-CD93-46D7-A05D-701FA717E2D6}">
  <dimension ref="A1:G68"/>
  <sheetViews>
    <sheetView showGridLines="0" showRowColHeaders="0" rightToLeft="1" zoomScale="85" zoomScaleNormal="85" workbookViewId="0">
      <selection activeCell="G5" sqref="G5"/>
    </sheetView>
  </sheetViews>
  <sheetFormatPr defaultRowHeight="15" x14ac:dyDescent="0.25"/>
  <cols>
    <col min="1" max="1" width="64.7109375" customWidth="1"/>
    <col min="2" max="2" width="30.28515625" customWidth="1"/>
    <col min="3" max="3" width="24.42578125" customWidth="1"/>
    <col min="4" max="4" width="36.7109375" customWidth="1"/>
    <col min="5" max="5" width="32.28515625" customWidth="1"/>
    <col min="6" max="6" width="25.42578125" customWidth="1"/>
    <col min="7" max="7" width="44.7109375" customWidth="1"/>
  </cols>
  <sheetData>
    <row r="1" spans="1:6" ht="96" customHeight="1" x14ac:dyDescent="0.25"/>
    <row r="2" spans="1:6" ht="39.75" x14ac:dyDescent="1">
      <c r="A2" s="65" t="s">
        <v>10</v>
      </c>
      <c r="B2" s="65"/>
      <c r="C2" s="65"/>
      <c r="E2" s="65" t="s">
        <v>43</v>
      </c>
      <c r="F2" s="22"/>
    </row>
    <row r="3" spans="1:6" ht="39.75" x14ac:dyDescent="1">
      <c r="A3" s="62" t="s">
        <v>213</v>
      </c>
      <c r="B3" s="62"/>
      <c r="C3" s="63"/>
      <c r="E3" s="64" t="s">
        <v>214</v>
      </c>
      <c r="F3" s="22"/>
    </row>
    <row r="4" spans="1:6" ht="26.25" x14ac:dyDescent="0.7">
      <c r="A4" s="23" t="s">
        <v>41</v>
      </c>
      <c r="B4" s="23"/>
      <c r="C4" s="23"/>
      <c r="E4" s="6" t="s">
        <v>6</v>
      </c>
    </row>
    <row r="5" spans="1:6" ht="35.25" x14ac:dyDescent="0.25">
      <c r="A5" s="156" t="s">
        <v>39</v>
      </c>
      <c r="B5" s="157" t="s">
        <v>19</v>
      </c>
      <c r="C5" s="117" t="s">
        <v>175</v>
      </c>
      <c r="D5" s="117" t="s">
        <v>102</v>
      </c>
      <c r="E5" s="158" t="s">
        <v>11</v>
      </c>
    </row>
    <row r="6" spans="1:6" ht="20.100000000000001" customHeight="1" x14ac:dyDescent="0.25">
      <c r="A6" s="156"/>
      <c r="B6" s="157"/>
      <c r="C6" s="117">
        <v>2023</v>
      </c>
      <c r="D6" s="117">
        <v>2023</v>
      </c>
      <c r="E6" s="158"/>
    </row>
    <row r="7" spans="1:6" ht="27" x14ac:dyDescent="0.25">
      <c r="A7" s="20" t="s">
        <v>29</v>
      </c>
      <c r="B7" s="49">
        <v>265947.26027357002</v>
      </c>
      <c r="C7" s="126">
        <v>131880.78923753</v>
      </c>
      <c r="D7" s="126">
        <v>134066.47103604002</v>
      </c>
      <c r="E7" s="8" t="s">
        <v>12</v>
      </c>
    </row>
    <row r="8" spans="1:6" ht="27" x14ac:dyDescent="0.25">
      <c r="A8" s="20" t="s">
        <v>103</v>
      </c>
      <c r="B8" s="49">
        <v>116163.44939120251</v>
      </c>
      <c r="C8" s="122">
        <v>62061.112811500003</v>
      </c>
      <c r="D8" s="122">
        <v>54102.336579702504</v>
      </c>
      <c r="E8" s="8" t="s">
        <v>13</v>
      </c>
    </row>
    <row r="9" spans="1:6" ht="27" x14ac:dyDescent="0.25">
      <c r="A9" s="20" t="s">
        <v>104</v>
      </c>
      <c r="B9" s="49">
        <v>18633.073100939997</v>
      </c>
      <c r="C9" s="122">
        <v>8705.4438283699965</v>
      </c>
      <c r="D9" s="122">
        <v>9927.6292725700005</v>
      </c>
      <c r="E9" s="8" t="s">
        <v>14</v>
      </c>
    </row>
    <row r="10" spans="1:6" ht="27" x14ac:dyDescent="0.25">
      <c r="A10" s="20" t="s">
        <v>105</v>
      </c>
      <c r="B10" s="49">
        <v>13776.678323940001</v>
      </c>
      <c r="C10" s="122">
        <v>7714.1890281700007</v>
      </c>
      <c r="D10" s="122">
        <v>6062.4892957700004</v>
      </c>
      <c r="E10" s="8" t="s">
        <v>15</v>
      </c>
    </row>
    <row r="11" spans="1:6" ht="27" x14ac:dyDescent="0.25">
      <c r="A11" s="20" t="s">
        <v>106</v>
      </c>
      <c r="B11" s="49">
        <v>3238.3669405000001</v>
      </c>
      <c r="C11" s="122">
        <v>2733.7631057500002</v>
      </c>
      <c r="D11" s="122">
        <v>504.60383475000003</v>
      </c>
      <c r="E11" s="8" t="s">
        <v>16</v>
      </c>
    </row>
    <row r="12" spans="1:6" ht="27" x14ac:dyDescent="0.25">
      <c r="A12" s="20" t="s">
        <v>107</v>
      </c>
      <c r="B12" s="49">
        <v>58236.275037669999</v>
      </c>
      <c r="C12" s="122">
        <v>39031.469079999995</v>
      </c>
      <c r="D12" s="122">
        <v>19204.805957670003</v>
      </c>
      <c r="E12" s="8" t="s">
        <v>17</v>
      </c>
    </row>
    <row r="13" spans="1:6" ht="27" x14ac:dyDescent="0.25">
      <c r="A13" s="20" t="s">
        <v>108</v>
      </c>
      <c r="B13" s="49">
        <v>58491.14055317</v>
      </c>
      <c r="C13" s="123">
        <v>24483.935059269999</v>
      </c>
      <c r="D13" s="123">
        <v>34007.205493900001</v>
      </c>
      <c r="E13" s="8" t="s">
        <v>18</v>
      </c>
    </row>
    <row r="14" spans="1:6" ht="27" x14ac:dyDescent="0.25">
      <c r="A14" s="21" t="s">
        <v>109</v>
      </c>
      <c r="B14" s="49">
        <v>69459.628331290005</v>
      </c>
      <c r="C14" s="123">
        <v>43480.568975280003</v>
      </c>
      <c r="D14" s="123">
        <v>25979.059356010002</v>
      </c>
      <c r="E14" s="17" t="s">
        <v>118</v>
      </c>
    </row>
    <row r="15" spans="1:6" ht="27" x14ac:dyDescent="0.25">
      <c r="A15" s="80" t="s">
        <v>96</v>
      </c>
      <c r="B15" s="124">
        <v>603945.8719522825</v>
      </c>
      <c r="C15" s="124">
        <f>SUM(C7:C14)</f>
        <v>320091.27112586994</v>
      </c>
      <c r="D15" s="124">
        <v>283854.60082641256</v>
      </c>
      <c r="E15" s="19" t="s">
        <v>19</v>
      </c>
    </row>
    <row r="16" spans="1:6" ht="27" x14ac:dyDescent="0.25">
      <c r="A16" s="11"/>
      <c r="B16" s="11"/>
      <c r="E16" s="10"/>
    </row>
    <row r="17" spans="1:5" ht="27" x14ac:dyDescent="0.25">
      <c r="A17" s="11"/>
      <c r="B17" s="11"/>
      <c r="E17" s="10"/>
    </row>
    <row r="18" spans="1:5" ht="28.5" customHeight="1" x14ac:dyDescent="0.35">
      <c r="A18" s="105" t="s">
        <v>215</v>
      </c>
      <c r="B18" s="67"/>
      <c r="C18" s="68"/>
      <c r="D18" s="68"/>
      <c r="E18" s="105" t="s">
        <v>216</v>
      </c>
    </row>
    <row r="19" spans="1:5" ht="20.25" customHeight="1" x14ac:dyDescent="0.35">
      <c r="A19" s="72" t="s">
        <v>113</v>
      </c>
      <c r="B19" s="70"/>
      <c r="C19" s="68"/>
      <c r="D19" s="68"/>
      <c r="E19" s="71"/>
    </row>
    <row r="20" spans="1:5" ht="26.25" x14ac:dyDescent="0.7">
      <c r="A20" s="23" t="s">
        <v>41</v>
      </c>
      <c r="B20" s="23"/>
      <c r="C20" s="23"/>
      <c r="E20" s="6" t="s">
        <v>6</v>
      </c>
    </row>
    <row r="21" spans="1:5" ht="32.25" x14ac:dyDescent="0.25">
      <c r="A21" s="154" t="s">
        <v>39</v>
      </c>
      <c r="B21" s="81" t="s">
        <v>117</v>
      </c>
      <c r="C21" s="81" t="s">
        <v>175</v>
      </c>
      <c r="D21" s="82" t="s">
        <v>175</v>
      </c>
      <c r="E21" s="154" t="s">
        <v>11</v>
      </c>
    </row>
    <row r="22" spans="1:5" ht="32.25" x14ac:dyDescent="0.25">
      <c r="A22" s="154"/>
      <c r="B22" s="81" t="s">
        <v>115</v>
      </c>
      <c r="C22" s="81">
        <v>2023</v>
      </c>
      <c r="D22" s="81">
        <v>2022</v>
      </c>
      <c r="E22" s="154"/>
    </row>
    <row r="23" spans="1:5" ht="27" x14ac:dyDescent="0.25">
      <c r="A23" s="20" t="s">
        <v>29</v>
      </c>
      <c r="B23" s="54">
        <f>C23/D23-1</f>
        <v>4.7374136574683812E-2</v>
      </c>
      <c r="C23" s="126">
        <v>131880.78923753</v>
      </c>
      <c r="D23" s="49">
        <v>125915.64430722999</v>
      </c>
      <c r="E23" s="8" t="s">
        <v>12</v>
      </c>
    </row>
    <row r="24" spans="1:5" ht="27" x14ac:dyDescent="0.25">
      <c r="A24" s="20" t="s">
        <v>30</v>
      </c>
      <c r="B24" s="54">
        <f t="shared" ref="B24:B30" si="0">C24/D24-1</f>
        <v>-5.0176141031232357E-2</v>
      </c>
      <c r="C24" s="122">
        <v>62061.112811500003</v>
      </c>
      <c r="D24" s="49">
        <v>65339.601890902501</v>
      </c>
      <c r="E24" s="8" t="s">
        <v>13</v>
      </c>
    </row>
    <row r="25" spans="1:5" ht="27" x14ac:dyDescent="0.25">
      <c r="A25" s="20" t="s">
        <v>31</v>
      </c>
      <c r="B25" s="54">
        <f t="shared" si="0"/>
        <v>0.1467466588330284</v>
      </c>
      <c r="C25" s="122">
        <v>8705.4438283699965</v>
      </c>
      <c r="D25" s="49">
        <v>7591.42724447</v>
      </c>
      <c r="E25" s="8" t="s">
        <v>14</v>
      </c>
    </row>
    <row r="26" spans="1:5" ht="27" x14ac:dyDescent="0.25">
      <c r="A26" s="20" t="s">
        <v>32</v>
      </c>
      <c r="B26" s="54">
        <f t="shared" si="0"/>
        <v>0.15240211575395746</v>
      </c>
      <c r="C26" s="122">
        <v>7714.1890281700007</v>
      </c>
      <c r="D26" s="49">
        <v>6694.0080399999988</v>
      </c>
      <c r="E26" s="8" t="s">
        <v>15</v>
      </c>
    </row>
    <row r="27" spans="1:5" ht="27" x14ac:dyDescent="0.25">
      <c r="A27" s="20" t="s">
        <v>33</v>
      </c>
      <c r="B27" s="54">
        <f t="shared" si="0"/>
        <v>1.0088242538255789</v>
      </c>
      <c r="C27" s="122">
        <v>2733.7631057500002</v>
      </c>
      <c r="D27" s="49">
        <v>1360.8771899999999</v>
      </c>
      <c r="E27" s="8" t="s">
        <v>16</v>
      </c>
    </row>
    <row r="28" spans="1:5" ht="27" x14ac:dyDescent="0.25">
      <c r="A28" s="20" t="s">
        <v>34</v>
      </c>
      <c r="B28" s="54">
        <f t="shared" si="0"/>
        <v>0.33125138465024584</v>
      </c>
      <c r="C28" s="122">
        <v>39031.469079999995</v>
      </c>
      <c r="D28" s="49">
        <v>29319.382897960004</v>
      </c>
      <c r="E28" s="8" t="s">
        <v>17</v>
      </c>
    </row>
    <row r="29" spans="1:5" ht="27" x14ac:dyDescent="0.25">
      <c r="A29" s="20" t="s">
        <v>35</v>
      </c>
      <c r="B29" s="54">
        <f t="shared" si="0"/>
        <v>0.20966031930603335</v>
      </c>
      <c r="C29" s="123">
        <v>24483.935059269999</v>
      </c>
      <c r="D29" s="49">
        <v>20240.339100580004</v>
      </c>
      <c r="E29" s="8" t="s">
        <v>18</v>
      </c>
    </row>
    <row r="30" spans="1:5" ht="27" x14ac:dyDescent="0.25">
      <c r="A30" s="21" t="s">
        <v>37</v>
      </c>
      <c r="B30" s="54">
        <f t="shared" si="0"/>
        <v>0.2079074886365655</v>
      </c>
      <c r="C30" s="123">
        <v>43480.568975280003</v>
      </c>
      <c r="D30" s="58">
        <v>35996.60519065</v>
      </c>
      <c r="E30" s="17" t="s">
        <v>36</v>
      </c>
    </row>
    <row r="31" spans="1:5" ht="27" x14ac:dyDescent="0.25">
      <c r="A31" s="18" t="s">
        <v>24</v>
      </c>
      <c r="B31" s="60">
        <f>C31/D31-1</f>
        <v>9.4486716207530463E-2</v>
      </c>
      <c r="C31" s="124">
        <v>320091.27112586994</v>
      </c>
      <c r="D31" s="124">
        <v>292457.88586179243</v>
      </c>
      <c r="E31" s="19" t="s">
        <v>19</v>
      </c>
    </row>
    <row r="32" spans="1:5" ht="27" x14ac:dyDescent="0.25">
      <c r="A32" s="11"/>
      <c r="B32" s="11"/>
      <c r="E32" s="10"/>
    </row>
    <row r="33" spans="1:7" ht="27" x14ac:dyDescent="0.25">
      <c r="A33" s="11"/>
      <c r="B33" s="11"/>
      <c r="E33" s="10"/>
    </row>
    <row r="34" spans="1:7" ht="42.75" customHeight="1" x14ac:dyDescent="0.9">
      <c r="A34" s="105" t="s">
        <v>213</v>
      </c>
      <c r="B34" s="106"/>
      <c r="C34" s="106"/>
      <c r="E34" s="105" t="s">
        <v>217</v>
      </c>
      <c r="G34" s="65"/>
    </row>
    <row r="35" spans="1:7" ht="35.25" x14ac:dyDescent="0.9">
      <c r="A35" s="72" t="s">
        <v>113</v>
      </c>
      <c r="G35" s="97"/>
    </row>
    <row r="36" spans="1:7" ht="26.25" x14ac:dyDescent="0.7">
      <c r="A36" s="23" t="s">
        <v>41</v>
      </c>
      <c r="E36" s="6" t="s">
        <v>6</v>
      </c>
      <c r="G36" s="6"/>
    </row>
    <row r="37" spans="1:7" ht="32.25" x14ac:dyDescent="0.25">
      <c r="A37" s="154" t="s">
        <v>39</v>
      </c>
      <c r="B37" s="81" t="s">
        <v>117</v>
      </c>
      <c r="C37" s="81" t="s">
        <v>177</v>
      </c>
      <c r="D37" s="82" t="s">
        <v>177</v>
      </c>
      <c r="E37" s="154" t="s">
        <v>11</v>
      </c>
    </row>
    <row r="38" spans="1:7" ht="32.25" x14ac:dyDescent="0.25">
      <c r="A38" s="154"/>
      <c r="B38" s="81" t="s">
        <v>115</v>
      </c>
      <c r="C38" s="81">
        <v>2023</v>
      </c>
      <c r="D38" s="81">
        <v>2022</v>
      </c>
      <c r="E38" s="154"/>
    </row>
    <row r="39" spans="1:7" ht="27" x14ac:dyDescent="0.25">
      <c r="A39" s="20" t="s">
        <v>29</v>
      </c>
      <c r="B39" s="54">
        <f>C39/D39-1</f>
        <v>5.9177955500042456E-2</v>
      </c>
      <c r="C39" s="49">
        <v>265947.26027357002</v>
      </c>
      <c r="D39" s="49">
        <v>251088.36422866749</v>
      </c>
      <c r="E39" s="8" t="s">
        <v>12</v>
      </c>
    </row>
    <row r="40" spans="1:7" ht="27" x14ac:dyDescent="0.25">
      <c r="A40" s="20" t="s">
        <v>30</v>
      </c>
      <c r="B40" s="54">
        <f t="shared" ref="B40:B46" si="1">C40/D40-1</f>
        <v>0.19571696396354565</v>
      </c>
      <c r="C40" s="50">
        <v>116163.44939120251</v>
      </c>
      <c r="D40" s="49">
        <v>97149.620597625006</v>
      </c>
      <c r="E40" s="8" t="s">
        <v>13</v>
      </c>
    </row>
    <row r="41" spans="1:7" ht="27" x14ac:dyDescent="0.25">
      <c r="A41" s="20" t="s">
        <v>31</v>
      </c>
      <c r="B41" s="54">
        <f t="shared" si="1"/>
        <v>0.31246638148699524</v>
      </c>
      <c r="C41" s="50">
        <v>18633.073100939997</v>
      </c>
      <c r="D41" s="49">
        <v>14196.990767740001</v>
      </c>
      <c r="E41" s="8" t="s">
        <v>14</v>
      </c>
    </row>
    <row r="42" spans="1:7" ht="27" x14ac:dyDescent="0.25">
      <c r="A42" s="20" t="s">
        <v>32</v>
      </c>
      <c r="B42" s="54">
        <f t="shared" si="1"/>
        <v>0.19070603784365203</v>
      </c>
      <c r="C42" s="50">
        <v>13776.678323940001</v>
      </c>
      <c r="D42" s="49">
        <v>11570.175917549999</v>
      </c>
      <c r="E42" s="8" t="s">
        <v>15</v>
      </c>
    </row>
    <row r="43" spans="1:7" ht="27" x14ac:dyDescent="0.25">
      <c r="A43" s="20" t="s">
        <v>33</v>
      </c>
      <c r="B43" s="54">
        <f t="shared" si="1"/>
        <v>0.90286569230239855</v>
      </c>
      <c r="C43" s="50">
        <v>3238.3669405000001</v>
      </c>
      <c r="D43" s="49">
        <v>1701.8368419799999</v>
      </c>
      <c r="E43" s="8" t="s">
        <v>16</v>
      </c>
    </row>
    <row r="44" spans="1:7" ht="27" x14ac:dyDescent="0.25">
      <c r="A44" s="20" t="s">
        <v>34</v>
      </c>
      <c r="B44" s="54">
        <f t="shared" si="1"/>
        <v>0.38691307560505384</v>
      </c>
      <c r="C44" s="50">
        <v>58236.275037669999</v>
      </c>
      <c r="D44" s="49">
        <v>41989.852184690004</v>
      </c>
      <c r="E44" s="8" t="s">
        <v>17</v>
      </c>
    </row>
    <row r="45" spans="1:7" ht="27" x14ac:dyDescent="0.25">
      <c r="A45" s="20" t="s">
        <v>35</v>
      </c>
      <c r="B45" s="54">
        <f t="shared" si="1"/>
        <v>0.31750990851349958</v>
      </c>
      <c r="C45" s="50">
        <v>58491.14055317</v>
      </c>
      <c r="D45" s="49">
        <v>44395.218719200006</v>
      </c>
      <c r="E45" s="8" t="s">
        <v>18</v>
      </c>
    </row>
    <row r="46" spans="1:7" ht="27" x14ac:dyDescent="0.25">
      <c r="A46" s="21" t="s">
        <v>37</v>
      </c>
      <c r="B46" s="54">
        <f t="shared" si="1"/>
        <v>0.36642666843015248</v>
      </c>
      <c r="C46" s="120">
        <v>69459.628331290005</v>
      </c>
      <c r="D46" s="58">
        <v>50833.04500423</v>
      </c>
      <c r="E46" s="17" t="s">
        <v>36</v>
      </c>
    </row>
    <row r="47" spans="1:7" ht="27" x14ac:dyDescent="0.25">
      <c r="A47" s="18" t="s">
        <v>24</v>
      </c>
      <c r="B47" s="127">
        <f>C47/D47-1</f>
        <v>0.17745430460382239</v>
      </c>
      <c r="C47" s="59">
        <v>603945.8719522825</v>
      </c>
      <c r="D47" s="59">
        <v>512925.10426168249</v>
      </c>
      <c r="E47" s="19" t="s">
        <v>19</v>
      </c>
    </row>
    <row r="48" spans="1:7" ht="27" x14ac:dyDescent="0.25">
      <c r="A48" s="11"/>
      <c r="B48" s="11"/>
      <c r="C48" s="11"/>
      <c r="D48" s="11"/>
      <c r="E48" s="11"/>
    </row>
    <row r="49" spans="1:7" ht="27" x14ac:dyDescent="0.25">
      <c r="A49" s="11"/>
      <c r="B49" s="11"/>
      <c r="C49" s="11"/>
      <c r="D49" s="116"/>
      <c r="E49" s="10"/>
    </row>
    <row r="50" spans="1:7" ht="39.75" x14ac:dyDescent="0.9">
      <c r="A50" s="105" t="s">
        <v>44</v>
      </c>
      <c r="B50" s="106"/>
      <c r="C50" s="106"/>
      <c r="D50" s="106"/>
      <c r="E50" s="106"/>
      <c r="G50" s="65"/>
    </row>
    <row r="51" spans="1:7" ht="39.75" x14ac:dyDescent="0.9">
      <c r="A51" s="97" t="s">
        <v>218</v>
      </c>
      <c r="G51" s="105" t="s">
        <v>217</v>
      </c>
    </row>
    <row r="52" spans="1:7" ht="26.25" x14ac:dyDescent="0.7">
      <c r="A52" s="23" t="s">
        <v>41</v>
      </c>
      <c r="G52" s="6" t="s">
        <v>6</v>
      </c>
    </row>
    <row r="53" spans="1:7" ht="108" x14ac:dyDescent="0.25">
      <c r="A53" s="154" t="s">
        <v>38</v>
      </c>
      <c r="B53" s="45" t="s">
        <v>219</v>
      </c>
      <c r="C53" s="45" t="s">
        <v>220</v>
      </c>
      <c r="D53" s="45" t="s">
        <v>110</v>
      </c>
      <c r="E53" s="45" t="s">
        <v>176</v>
      </c>
      <c r="F53" s="45" t="s">
        <v>181</v>
      </c>
      <c r="G53" s="155" t="s">
        <v>45</v>
      </c>
    </row>
    <row r="54" spans="1:7" ht="54" x14ac:dyDescent="0.25">
      <c r="A54" s="154"/>
      <c r="B54" s="45" t="s">
        <v>221</v>
      </c>
      <c r="C54" s="45" t="s">
        <v>222</v>
      </c>
      <c r="D54" s="45" t="s">
        <v>112</v>
      </c>
      <c r="E54" s="45" t="s">
        <v>182</v>
      </c>
      <c r="F54" s="45" t="s">
        <v>111</v>
      </c>
      <c r="G54" s="155"/>
    </row>
    <row r="55" spans="1:7" ht="27" x14ac:dyDescent="0.25">
      <c r="A55" s="20" t="s">
        <v>55</v>
      </c>
      <c r="B55" s="49">
        <v>36946.553253321421</v>
      </c>
      <c r="C55" s="49">
        <v>21682.808042535005</v>
      </c>
      <c r="D55" s="54">
        <f>C55/B55</f>
        <v>0.58686957600262113</v>
      </c>
      <c r="E55" s="49">
        <v>17673.493066885043</v>
      </c>
      <c r="F55" s="54">
        <f>C55/E55-1</f>
        <v>0.22685470045320288</v>
      </c>
      <c r="G55" s="8" t="s">
        <v>46</v>
      </c>
    </row>
    <row r="56" spans="1:7" ht="27" x14ac:dyDescent="0.25">
      <c r="A56" s="20" t="s">
        <v>56</v>
      </c>
      <c r="B56" s="49">
        <v>259248.7813182039</v>
      </c>
      <c r="C56" s="49">
        <v>111248.4252618625</v>
      </c>
      <c r="D56" s="54">
        <f t="shared" ref="D56:D63" si="2">C56/B56</f>
        <v>0.42911841165153003</v>
      </c>
      <c r="E56" s="49">
        <v>105119.87979830823</v>
      </c>
      <c r="F56" s="54">
        <f t="shared" ref="F56:F64" si="3">C56/E56-1</f>
        <v>5.8300537208689773E-2</v>
      </c>
      <c r="G56" s="8" t="s">
        <v>47</v>
      </c>
    </row>
    <row r="57" spans="1:7" ht="27" x14ac:dyDescent="0.25">
      <c r="A57" s="20" t="s">
        <v>57</v>
      </c>
      <c r="B57" s="49">
        <v>105400.3400750296</v>
      </c>
      <c r="C57" s="49">
        <v>54482.043510399999</v>
      </c>
      <c r="D57" s="54">
        <f t="shared" si="2"/>
        <v>0.51690576587909265</v>
      </c>
      <c r="E57" s="49">
        <v>49600.974914379949</v>
      </c>
      <c r="F57" s="54">
        <f t="shared" si="3"/>
        <v>9.8406706812630862E-2</v>
      </c>
      <c r="G57" s="8" t="s">
        <v>48</v>
      </c>
    </row>
    <row r="58" spans="1:7" ht="27" x14ac:dyDescent="0.25">
      <c r="A58" s="20" t="s">
        <v>58</v>
      </c>
      <c r="B58" s="49">
        <v>63118.122790832138</v>
      </c>
      <c r="C58" s="49">
        <v>26644.995965819999</v>
      </c>
      <c r="D58" s="54">
        <f t="shared" si="2"/>
        <v>0.42214493694812744</v>
      </c>
      <c r="E58" s="49">
        <v>24993.66024555</v>
      </c>
      <c r="F58" s="54">
        <f t="shared" si="3"/>
        <v>6.6070183560409612E-2</v>
      </c>
      <c r="G58" s="8" t="s">
        <v>49</v>
      </c>
    </row>
    <row r="59" spans="1:7" ht="27" x14ac:dyDescent="0.25">
      <c r="A59" s="20" t="s">
        <v>59</v>
      </c>
      <c r="B59" s="49">
        <v>189010.55563123457</v>
      </c>
      <c r="C59" s="49">
        <v>102819.40924245001</v>
      </c>
      <c r="D59" s="54">
        <f t="shared" si="2"/>
        <v>0.54398765666322813</v>
      </c>
      <c r="E59" s="49">
        <v>98340.905127224934</v>
      </c>
      <c r="F59" s="54">
        <f t="shared" si="3"/>
        <v>4.5540602961007703E-2</v>
      </c>
      <c r="G59" s="8" t="s">
        <v>50</v>
      </c>
    </row>
    <row r="60" spans="1:7" ht="27" x14ac:dyDescent="0.25">
      <c r="A60" s="20" t="s">
        <v>60</v>
      </c>
      <c r="B60" s="49">
        <v>189342.94196547067</v>
      </c>
      <c r="C60" s="49">
        <v>127945.24161820501</v>
      </c>
      <c r="D60" s="54">
        <f t="shared" si="2"/>
        <v>0.67573282790513312</v>
      </c>
      <c r="E60" s="49">
        <v>99534.434935802434</v>
      </c>
      <c r="F60" s="54">
        <f t="shared" si="3"/>
        <v>0.28543696159753096</v>
      </c>
      <c r="G60" s="8" t="s">
        <v>51</v>
      </c>
    </row>
    <row r="61" spans="1:7" ht="27" x14ac:dyDescent="0.25">
      <c r="A61" s="20" t="s">
        <v>61</v>
      </c>
      <c r="B61" s="49">
        <v>71770.716310831107</v>
      </c>
      <c r="C61" s="49">
        <v>37337.94893015</v>
      </c>
      <c r="D61" s="54">
        <f t="shared" si="2"/>
        <v>0.52023932391093097</v>
      </c>
      <c r="E61" s="49">
        <v>29721.427763380005</v>
      </c>
      <c r="F61" s="54">
        <f t="shared" si="3"/>
        <v>0.25626363670706187</v>
      </c>
      <c r="G61" s="8" t="s">
        <v>52</v>
      </c>
    </row>
    <row r="62" spans="1:7" ht="27" x14ac:dyDescent="0.25">
      <c r="A62" s="20" t="s">
        <v>63</v>
      </c>
      <c r="B62" s="49">
        <v>34026.576159952296</v>
      </c>
      <c r="C62" s="49">
        <v>18552.196218659999</v>
      </c>
      <c r="D62" s="54">
        <f t="shared" si="2"/>
        <v>0.54522665258619452</v>
      </c>
      <c r="E62" s="49">
        <v>19021.261638440003</v>
      </c>
      <c r="F62" s="54">
        <f t="shared" si="3"/>
        <v>-2.4660058238832661E-2</v>
      </c>
      <c r="G62" s="8" t="s">
        <v>53</v>
      </c>
    </row>
    <row r="63" spans="1:7" ht="27" x14ac:dyDescent="0.25">
      <c r="A63" s="20" t="s">
        <v>62</v>
      </c>
      <c r="B63" s="49">
        <v>165135.41249508609</v>
      </c>
      <c r="C63" s="49">
        <v>103232.80316220001</v>
      </c>
      <c r="D63" s="54">
        <f t="shared" si="2"/>
        <v>0.62514031122956071</v>
      </c>
      <c r="E63" s="49">
        <v>68919.06677171</v>
      </c>
      <c r="F63" s="54">
        <f t="shared" si="3"/>
        <v>0.49788451872327388</v>
      </c>
      <c r="G63" s="8" t="s">
        <v>54</v>
      </c>
    </row>
    <row r="64" spans="1:7" ht="27" x14ac:dyDescent="0.25">
      <c r="A64" s="18" t="s">
        <v>24</v>
      </c>
      <c r="B64" s="59">
        <v>1113999.9999999618</v>
      </c>
      <c r="C64" s="59">
        <v>603945.8719522825</v>
      </c>
      <c r="D64" s="60">
        <f>C64/B64</f>
        <v>0.54214171629470664</v>
      </c>
      <c r="E64" s="59">
        <v>512925.10426168062</v>
      </c>
      <c r="F64" s="60">
        <f t="shared" si="3"/>
        <v>0.17745430460382683</v>
      </c>
      <c r="G64" s="19" t="s">
        <v>19</v>
      </c>
    </row>
    <row r="65" spans="1:7" ht="27" x14ac:dyDescent="0.25">
      <c r="A65" s="11"/>
      <c r="B65" s="11"/>
      <c r="C65" s="11"/>
      <c r="D65" s="116"/>
      <c r="E65" s="10"/>
    </row>
    <row r="66" spans="1:7" ht="27" x14ac:dyDescent="0.25">
      <c r="A66" s="11" t="s">
        <v>20</v>
      </c>
      <c r="B66" s="11"/>
      <c r="C66" s="11"/>
      <c r="D66" s="116"/>
      <c r="G66" s="10" t="s">
        <v>9</v>
      </c>
    </row>
    <row r="67" spans="1:7" ht="27" x14ac:dyDescent="0.25">
      <c r="A67" s="11"/>
      <c r="B67" s="11"/>
      <c r="D67" s="116"/>
      <c r="E67" s="10"/>
    </row>
    <row r="68" spans="1:7" ht="27" x14ac:dyDescent="0.7">
      <c r="A68" s="47" t="s">
        <v>198</v>
      </c>
      <c r="G68" s="61" t="s">
        <v>192</v>
      </c>
    </row>
  </sheetData>
  <mergeCells count="9">
    <mergeCell ref="A53:A54"/>
    <mergeCell ref="G53:G54"/>
    <mergeCell ref="A5:A6"/>
    <mergeCell ref="B5:B6"/>
    <mergeCell ref="E5:E6"/>
    <mergeCell ref="A21:A22"/>
    <mergeCell ref="E21:E22"/>
    <mergeCell ref="A37:A38"/>
    <mergeCell ref="E37:E38"/>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1AF9-FBC5-4BBD-99FA-A450FDCC50A0}">
  <dimension ref="A1:E16"/>
  <sheetViews>
    <sheetView showGridLines="0" showRowColHeaders="0" rightToLeft="1" zoomScale="85" zoomScaleNormal="85" workbookViewId="0">
      <selection activeCell="E21" sqref="E21"/>
    </sheetView>
  </sheetViews>
  <sheetFormatPr defaultRowHeight="15" x14ac:dyDescent="0.25"/>
  <cols>
    <col min="1" max="1" width="46.7109375" customWidth="1"/>
    <col min="2" max="4" width="17.5703125" customWidth="1"/>
    <col min="5" max="5" width="46.7109375" customWidth="1"/>
  </cols>
  <sheetData>
    <row r="1" spans="1:5" ht="96" customHeight="1" x14ac:dyDescent="0.25"/>
    <row r="2" spans="1:5" ht="35.25" x14ac:dyDescent="0.9">
      <c r="A2" s="65" t="s">
        <v>173</v>
      </c>
      <c r="E2" s="65" t="s">
        <v>174</v>
      </c>
    </row>
    <row r="3" spans="1:5" s="99" customFormat="1" ht="27" x14ac:dyDescent="0.7">
      <c r="A3" s="98" t="s">
        <v>234</v>
      </c>
      <c r="E3" s="98" t="s">
        <v>201</v>
      </c>
    </row>
    <row r="4" spans="1:5" ht="26.25" x14ac:dyDescent="0.7">
      <c r="A4" s="23" t="s">
        <v>41</v>
      </c>
      <c r="E4" s="30" t="s">
        <v>6</v>
      </c>
    </row>
    <row r="5" spans="1:5" ht="32.25" customHeight="1" x14ac:dyDescent="0.25">
      <c r="A5" s="154" t="s">
        <v>0</v>
      </c>
      <c r="B5" s="159" t="s">
        <v>96</v>
      </c>
      <c r="C5" s="159" t="s">
        <v>203</v>
      </c>
      <c r="D5" s="159" t="s">
        <v>202</v>
      </c>
      <c r="E5" s="154" t="s">
        <v>64</v>
      </c>
    </row>
    <row r="6" spans="1:5" ht="32.25" customHeight="1" x14ac:dyDescent="0.25">
      <c r="A6" s="154"/>
      <c r="B6" s="159" t="s">
        <v>19</v>
      </c>
      <c r="C6" s="159"/>
      <c r="D6" s="159"/>
      <c r="E6" s="154"/>
    </row>
    <row r="7" spans="1:5" ht="27" x14ac:dyDescent="0.25">
      <c r="A7" s="12" t="s">
        <v>168</v>
      </c>
      <c r="B7" s="138">
        <f>D7+C7</f>
        <v>-8179.3753432655358</v>
      </c>
      <c r="C7" s="139">
        <v>-5269</v>
      </c>
      <c r="D7" s="138">
        <v>-2910.3753432655358</v>
      </c>
      <c r="E7" s="27" t="s">
        <v>170</v>
      </c>
    </row>
    <row r="8" spans="1:5" ht="27" x14ac:dyDescent="0.25">
      <c r="A8" s="28" t="s">
        <v>65</v>
      </c>
      <c r="B8" s="26"/>
      <c r="C8" s="26"/>
      <c r="D8" s="26"/>
      <c r="E8" s="29" t="s">
        <v>66</v>
      </c>
    </row>
    <row r="9" spans="1:5" ht="27" x14ac:dyDescent="0.25">
      <c r="A9" s="20" t="s">
        <v>72</v>
      </c>
      <c r="B9" s="49">
        <v>0</v>
      </c>
      <c r="C9" s="49">
        <v>0</v>
      </c>
      <c r="D9" s="49">
        <v>0</v>
      </c>
      <c r="E9" s="8" t="s">
        <v>67</v>
      </c>
    </row>
    <row r="10" spans="1:5" ht="27" x14ac:dyDescent="0.25">
      <c r="A10" s="20" t="s">
        <v>73</v>
      </c>
      <c r="B10" s="49">
        <v>0</v>
      </c>
      <c r="C10" s="49">
        <v>0</v>
      </c>
      <c r="D10" s="49">
        <v>0</v>
      </c>
      <c r="E10" s="8" t="s">
        <v>68</v>
      </c>
    </row>
    <row r="11" spans="1:5" ht="27" x14ac:dyDescent="0.25">
      <c r="A11" s="20" t="s">
        <v>74</v>
      </c>
      <c r="B11" s="49">
        <v>0</v>
      </c>
      <c r="C11" s="49">
        <v>0</v>
      </c>
      <c r="D11" s="49">
        <v>0</v>
      </c>
      <c r="E11" s="8" t="s">
        <v>69</v>
      </c>
    </row>
    <row r="12" spans="1:5" ht="27" x14ac:dyDescent="0.25">
      <c r="A12" s="21" t="s">
        <v>75</v>
      </c>
      <c r="B12" s="58">
        <f>C12+D12</f>
        <v>8179.3753432655394</v>
      </c>
      <c r="C12" s="140">
        <v>5269</v>
      </c>
      <c r="D12" s="58">
        <v>2910.3753432655399</v>
      </c>
      <c r="E12" s="17" t="s">
        <v>70</v>
      </c>
    </row>
    <row r="13" spans="1:5" ht="27" x14ac:dyDescent="0.25">
      <c r="A13" s="28" t="s">
        <v>76</v>
      </c>
      <c r="B13" s="26">
        <f>SUM(B9:B12)</f>
        <v>8179.3753432655394</v>
      </c>
      <c r="C13" s="26">
        <f>SUM(C9:C12)</f>
        <v>5269</v>
      </c>
      <c r="D13" s="26">
        <f t="shared" ref="D13" si="0">SUM(D9:D12)</f>
        <v>2910.3753432655399</v>
      </c>
      <c r="E13" s="29" t="s">
        <v>71</v>
      </c>
    </row>
    <row r="16" spans="1:5" ht="27" x14ac:dyDescent="0.7">
      <c r="A16" s="47" t="s">
        <v>198</v>
      </c>
      <c r="E16" s="61" t="s">
        <v>192</v>
      </c>
    </row>
  </sheetData>
  <mergeCells count="5">
    <mergeCell ref="A5:A6"/>
    <mergeCell ref="B5:B6"/>
    <mergeCell ref="C5:C6"/>
    <mergeCell ref="D5:D6"/>
    <mergeCell ref="E5:E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C4EA4-E00B-48BE-849D-B1E5A7715C66}">
  <dimension ref="A1:F13"/>
  <sheetViews>
    <sheetView showGridLines="0" showRowColHeaders="0" rightToLeft="1" zoomScale="90" zoomScaleNormal="90" workbookViewId="0">
      <selection activeCell="C23" sqref="C23"/>
    </sheetView>
  </sheetViews>
  <sheetFormatPr defaultRowHeight="15" x14ac:dyDescent="0.25"/>
  <cols>
    <col min="1" max="3" width="60.7109375" customWidth="1"/>
  </cols>
  <sheetData>
    <row r="1" spans="1:6" ht="96" customHeight="1" x14ac:dyDescent="0.25"/>
    <row r="2" spans="1:6" ht="35.25" x14ac:dyDescent="0.9">
      <c r="A2" s="128" t="s">
        <v>185</v>
      </c>
      <c r="C2" s="65" t="s">
        <v>186</v>
      </c>
    </row>
    <row r="3" spans="1:6" s="99" customFormat="1" ht="27" x14ac:dyDescent="0.7">
      <c r="A3" s="98" t="s">
        <v>228</v>
      </c>
      <c r="C3" s="98" t="s">
        <v>229</v>
      </c>
    </row>
    <row r="4" spans="1:6" ht="26.25" x14ac:dyDescent="0.7">
      <c r="A4" s="23" t="s">
        <v>41</v>
      </c>
      <c r="C4" s="30" t="s">
        <v>6</v>
      </c>
    </row>
    <row r="5" spans="1:6" ht="32.25" customHeight="1" x14ac:dyDescent="0.25">
      <c r="A5" s="160" t="s">
        <v>183</v>
      </c>
      <c r="B5" s="160"/>
      <c r="C5" s="160"/>
    </row>
    <row r="6" spans="1:6" ht="32.25" customHeight="1" x14ac:dyDescent="0.25">
      <c r="A6" s="160" t="s">
        <v>184</v>
      </c>
      <c r="B6" s="160"/>
      <c r="C6" s="160"/>
    </row>
    <row r="7" spans="1:6" ht="32.25" x14ac:dyDescent="0.25">
      <c r="A7" s="130" t="s">
        <v>187</v>
      </c>
      <c r="B7" s="131">
        <v>409840.62353698001</v>
      </c>
      <c r="C7" s="134" t="s">
        <v>91</v>
      </c>
    </row>
    <row r="8" spans="1:6" ht="32.25" x14ac:dyDescent="0.25">
      <c r="A8" s="160" t="s">
        <v>230</v>
      </c>
      <c r="B8" s="160"/>
      <c r="C8" s="160"/>
    </row>
    <row r="9" spans="1:6" ht="32.25" x14ac:dyDescent="0.25">
      <c r="A9" s="160" t="s">
        <v>231</v>
      </c>
      <c r="B9" s="160"/>
      <c r="C9" s="160"/>
    </row>
    <row r="10" spans="1:6" ht="32.25" x14ac:dyDescent="0.25">
      <c r="A10" s="132" t="s">
        <v>187</v>
      </c>
      <c r="B10" s="133">
        <v>52291</v>
      </c>
      <c r="C10" s="135" t="s">
        <v>91</v>
      </c>
    </row>
    <row r="13" spans="1:6" ht="27" x14ac:dyDescent="0.7">
      <c r="A13" s="129" t="s">
        <v>190</v>
      </c>
      <c r="C13" s="47" t="s">
        <v>192</v>
      </c>
      <c r="D13" s="47"/>
      <c r="E13" s="47"/>
      <c r="F13" s="47"/>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showGridLines="0" showRowColHeaders="0" rightToLeft="1" zoomScaleNormal="100" zoomScaleSheetLayoutView="110" workbookViewId="0">
      <selection activeCell="D12" sqref="D12"/>
    </sheetView>
  </sheetViews>
  <sheetFormatPr defaultRowHeight="15" x14ac:dyDescent="0.25"/>
  <cols>
    <col min="1" max="1" width="7" customWidth="1"/>
    <col min="2" max="2" width="41.7109375" customWidth="1"/>
    <col min="3" max="4" width="22.42578125" customWidth="1"/>
    <col min="5" max="5" width="41.7109375" customWidth="1"/>
    <col min="6" max="6" width="7" customWidth="1"/>
  </cols>
  <sheetData>
    <row r="1" spans="1:6" ht="96" customHeight="1" x14ac:dyDescent="0.25"/>
    <row r="2" spans="1:6" ht="35.25" x14ac:dyDescent="0.9">
      <c r="A2" s="65" t="s">
        <v>86</v>
      </c>
      <c r="F2" s="65" t="s">
        <v>85</v>
      </c>
    </row>
    <row r="3" spans="1:6" ht="26.25" x14ac:dyDescent="0.7">
      <c r="A3" s="100" t="s">
        <v>189</v>
      </c>
      <c r="F3" s="101" t="s">
        <v>191</v>
      </c>
    </row>
    <row r="4" spans="1:6" ht="26.25" x14ac:dyDescent="0.7">
      <c r="A4" s="23" t="s">
        <v>41</v>
      </c>
      <c r="F4" s="30" t="s">
        <v>6</v>
      </c>
    </row>
    <row r="5" spans="1:6" ht="27" customHeight="1" x14ac:dyDescent="0.25">
      <c r="A5" s="161" t="s">
        <v>77</v>
      </c>
      <c r="B5" s="164" t="s">
        <v>0</v>
      </c>
      <c r="C5" s="42" t="s">
        <v>78</v>
      </c>
      <c r="D5" s="42" t="s">
        <v>79</v>
      </c>
      <c r="E5" s="173" t="s">
        <v>64</v>
      </c>
      <c r="F5" s="161" t="s">
        <v>85</v>
      </c>
    </row>
    <row r="6" spans="1:6" ht="27" customHeight="1" x14ac:dyDescent="0.25">
      <c r="A6" s="162"/>
      <c r="B6" s="165"/>
      <c r="C6" s="43" t="s">
        <v>92</v>
      </c>
      <c r="D6" s="43" t="s">
        <v>93</v>
      </c>
      <c r="E6" s="174"/>
      <c r="F6" s="162"/>
    </row>
    <row r="7" spans="1:6" ht="27" customHeight="1" x14ac:dyDescent="0.25">
      <c r="A7" s="162"/>
      <c r="B7" s="166" t="s">
        <v>80</v>
      </c>
      <c r="C7" s="172">
        <v>990084</v>
      </c>
      <c r="D7" s="172"/>
      <c r="E7" s="168" t="s">
        <v>87</v>
      </c>
      <c r="F7" s="162"/>
    </row>
    <row r="8" spans="1:6" ht="27" customHeight="1" x14ac:dyDescent="0.25">
      <c r="A8" s="162"/>
      <c r="B8" s="167"/>
      <c r="C8" s="44">
        <v>614956</v>
      </c>
      <c r="D8" s="44">
        <v>375128</v>
      </c>
      <c r="E8" s="169"/>
      <c r="F8" s="162"/>
    </row>
    <row r="9" spans="1:6" ht="27" x14ac:dyDescent="0.25">
      <c r="A9" s="162"/>
      <c r="B9" s="31" t="s">
        <v>81</v>
      </c>
      <c r="C9" s="49">
        <v>22597</v>
      </c>
      <c r="D9" s="49">
        <v>60000</v>
      </c>
      <c r="E9" s="34" t="s">
        <v>88</v>
      </c>
      <c r="F9" s="162"/>
    </row>
    <row r="10" spans="1:6" ht="27" x14ac:dyDescent="0.25">
      <c r="A10" s="162"/>
      <c r="B10" s="32" t="s">
        <v>82</v>
      </c>
      <c r="C10" s="50">
        <v>14017</v>
      </c>
      <c r="D10" s="50">
        <v>69505</v>
      </c>
      <c r="E10" s="35" t="s">
        <v>89</v>
      </c>
      <c r="F10" s="162"/>
    </row>
    <row r="11" spans="1:6" ht="27" x14ac:dyDescent="0.25">
      <c r="A11" s="162"/>
      <c r="B11" s="33" t="s">
        <v>83</v>
      </c>
      <c r="C11" s="120">
        <v>0</v>
      </c>
      <c r="D11" s="120">
        <v>0</v>
      </c>
      <c r="E11" s="36" t="s">
        <v>90</v>
      </c>
      <c r="F11" s="162"/>
    </row>
    <row r="12" spans="1:6" ht="27" customHeight="1" x14ac:dyDescent="0.25">
      <c r="A12" s="162"/>
      <c r="B12" s="170" t="s">
        <v>84</v>
      </c>
      <c r="C12" s="137">
        <v>623536</v>
      </c>
      <c r="D12" s="137">
        <v>365623</v>
      </c>
      <c r="E12" s="168" t="s">
        <v>91</v>
      </c>
      <c r="F12" s="162"/>
    </row>
    <row r="13" spans="1:6" ht="27" customHeight="1" x14ac:dyDescent="0.25">
      <c r="A13" s="163"/>
      <c r="B13" s="171"/>
      <c r="C13" s="175">
        <v>989159</v>
      </c>
      <c r="D13" s="175"/>
      <c r="E13" s="169"/>
      <c r="F13" s="163"/>
    </row>
    <row r="16" spans="1:6" ht="27" x14ac:dyDescent="0.7">
      <c r="A16" s="47" t="s">
        <v>190</v>
      </c>
      <c r="F16" s="61" t="s">
        <v>192</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Financing</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2023-08-02T14:04:54Z</dcterms:modified>
  <cp:contentStatus/>
</cp:coreProperties>
</file>