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62F64C6B-114F-4F34-BA03-3BFC0565D3FD}" xr6:coauthVersionLast="47" xr6:coauthVersionMax="47" xr10:uidLastSave="{00000000-0000-0000-0000-000000000000}"/>
  <bookViews>
    <workbookView xWindow="-120" yWindow="-120" windowWidth="29040" windowHeight="17640" tabRatio="719" xr2:uid="{00000000-000D-0000-FFFF-FFFF00000000}"/>
  </bookViews>
  <sheets>
    <sheet name="T.CONTENT" sheetId="7" r:id="rId1"/>
    <sheet name="INTRODUCTION" sheetId="14" state="hidden" r:id="rId2"/>
    <sheet name="GOV.BUD" sheetId="2" r:id="rId3"/>
    <sheet name="Summary" sheetId="12" r:id="rId4"/>
    <sheet name="Revenues" sheetId="20" r:id="rId5"/>
    <sheet name="Expenditures" sheetId="19" r:id="rId6"/>
    <sheet name="Financing" sheetId="21" r:id="rId7"/>
    <sheet name="Gov.Reserve" sheetId="17" r:id="rId8"/>
    <sheet name="Debt" sheetId="22" r:id="rId9"/>
    <sheet name="Appendix" sheetId="13"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19" l="1"/>
  <c r="F63" i="19"/>
  <c r="F62" i="19"/>
  <c r="F61" i="19"/>
  <c r="F60" i="19"/>
  <c r="F59" i="19"/>
  <c r="F58" i="19"/>
  <c r="F57" i="19"/>
  <c r="F56" i="19"/>
  <c r="F55" i="19"/>
  <c r="E64" i="19"/>
  <c r="D64" i="19"/>
  <c r="D63" i="19"/>
  <c r="D62" i="19"/>
  <c r="D61" i="19"/>
  <c r="D60" i="19"/>
  <c r="D59" i="19"/>
  <c r="D58" i="19"/>
  <c r="D57" i="19"/>
  <c r="D56" i="19"/>
  <c r="D55" i="19"/>
  <c r="C64" i="19"/>
  <c r="B47" i="19"/>
  <c r="B46" i="19"/>
  <c r="B45" i="19"/>
  <c r="B44" i="19"/>
  <c r="B43" i="19"/>
  <c r="B42" i="19"/>
  <c r="B41" i="19"/>
  <c r="B40" i="19"/>
  <c r="B39" i="19"/>
  <c r="D47" i="19"/>
  <c r="C47" i="19"/>
  <c r="B31" i="19"/>
  <c r="B24" i="19"/>
  <c r="B25" i="19"/>
  <c r="B26" i="19"/>
  <c r="B27" i="19"/>
  <c r="B28" i="19"/>
  <c r="B29" i="19"/>
  <c r="B30" i="19"/>
  <c r="B23" i="19"/>
  <c r="B23" i="20" l="1"/>
  <c r="B24" i="20"/>
  <c r="B25" i="20"/>
  <c r="B26" i="20"/>
  <c r="B27" i="20"/>
  <c r="B28" i="20"/>
  <c r="B29" i="20"/>
  <c r="B22" i="20"/>
  <c r="F12" i="21" l="1"/>
  <c r="E12" i="21"/>
</calcChain>
</file>

<file path=xl/sharedStrings.xml><?xml version="1.0" encoding="utf-8"?>
<sst xmlns="http://schemas.openxmlformats.org/spreadsheetml/2006/main" count="420" uniqueCount="248">
  <si>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</si>
  <si>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</si>
  <si>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</si>
  <si>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</si>
  <si>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</si>
  <si>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</si>
  <si>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</si>
  <si>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</si>
  <si>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</si>
  <si>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</si>
  <si>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</si>
  <si>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</si>
  <si>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</si>
  <si>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</si>
  <si>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</si>
  <si>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</si>
  <si>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</si>
  <si>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</si>
  <si>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</si>
  <si>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</si>
  <si>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</si>
  <si>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</si>
  <si>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</si>
  <si>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</si>
  <si>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</si>
  <si>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</si>
  <si>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</si>
  <si>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</si>
  <si>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</si>
  <si>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</si>
  <si>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</si>
  <si>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</si>
  <si>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</si>
  <si>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</si>
  <si>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</si>
  <si>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</si>
  <si>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</si>
  <si>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</si>
  <si>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</si>
  <si>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</si>
  <si>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</si>
  <si>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</si>
  <si>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</si>
  <si>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</si>
  <si>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</si>
  <si>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</si>
  <si>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</si>
  <si>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</si>
  <si>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</si>
  <si>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</si>
  <si>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</si>
  <si>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</si>
  <si>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</si>
  <si>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</si>
  <si>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</si>
  <si>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</si>
  <si>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</si>
  <si>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</si>
  <si>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</si>
  <si>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</si>
  <si>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</si>
  <si>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</si>
  <si>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</si>
  <si>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</si>
  <si>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</si>
  <si>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</si>
  <si>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</si>
  <si>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Government Reserves</t>
  </si>
  <si>
    <t xml:space="preserve">Financing from Domestic Borrowing </t>
  </si>
  <si>
    <t xml:space="preserve">Financing from External Borrowing </t>
  </si>
  <si>
    <t>Total Financing</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</si>
  <si>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</si>
  <si>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</si>
  <si>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</si>
  <si>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</si>
  <si>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</si>
  <si>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</si>
  <si>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</si>
  <si>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</si>
  <si>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</si>
  <si>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</si>
  <si>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</si>
  <si>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</si>
  <si>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</si>
  <si>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</si>
  <si>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</si>
  <si>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</si>
  <si>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</si>
  <si>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</si>
  <si>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</si>
  <si>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</si>
  <si>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</si>
  <si>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</si>
  <si>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</si>
  <si>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</si>
  <si>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</si>
  <si>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</si>
  <si>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</si>
  <si>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</si>
  <si>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</si>
  <si>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</si>
  <si>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</si>
  <si>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</si>
  <si>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</si>
  <si>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</si>
  <si>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</si>
  <si>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</si>
  <si>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</si>
  <si>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</si>
  <si>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</si>
  <si>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</si>
  <si>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t>مقارنة بالفترة المماثلة من العام السابق</t>
  </si>
  <si>
    <t xml:space="preserve"> مقارنة بالفترة المماثلة من العام السابق</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</si>
  <si>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</si>
  <si>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</si>
  <si>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</si>
  <si>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</si>
  <si>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</si>
  <si>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</si>
  <si>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</si>
  <si>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</si>
  <si>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</si>
  <si>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</si>
  <si>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</si>
  <si>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</si>
  <si>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</si>
  <si>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</si>
  <si>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</si>
  <si>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</si>
  <si>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</si>
  <si>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</si>
  <si>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</si>
  <si>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</si>
  <si>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</si>
  <si>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</si>
  <si>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</si>
  <si>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</si>
  <si>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</si>
  <si>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</si>
  <si>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</si>
  <si>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</si>
  <si>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</si>
  <si>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</si>
  <si>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</si>
  <si>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</si>
  <si>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</si>
  <si>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</si>
  <si>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</si>
  <si>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</si>
  <si>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</si>
  <si>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</si>
  <si>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</si>
  <si>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</si>
  <si>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</si>
  <si>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</si>
  <si>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</si>
  <si>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</si>
  <si>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</si>
  <si>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</si>
  <si>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</si>
  <si>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</si>
  <si>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</si>
  <si>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</si>
  <si>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</si>
  <si>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</si>
  <si>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</si>
  <si>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 xml:space="preserve">The Definition of revenues and Expenses </t>
  </si>
  <si>
    <t>as Outlined in IMF (GFSM 2014)</t>
  </si>
  <si>
    <t>التمويـــل</t>
  </si>
  <si>
    <t>Financing</t>
  </si>
  <si>
    <t>Q2</t>
  </si>
  <si>
    <t>Introduction</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</si>
  <si>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</si>
  <si>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</si>
  <si>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</si>
  <si>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</si>
  <si>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</si>
  <si>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Q1 2023</t>
  </si>
  <si>
    <t>Q2 2023</t>
  </si>
  <si>
    <t>The Government Budget for FY 2023</t>
  </si>
  <si>
    <t>للسنة المالية 1445/1444هـ (2023م)</t>
  </si>
  <si>
    <r>
      <rPr>
        <sz val="12"/>
        <color rgb="FF028992"/>
        <rFont val="DIN Next LT Arabic"/>
        <family val="2"/>
      </rPr>
      <t>ميزانية</t>
    </r>
    <r>
      <rPr>
        <sz val="12"/>
        <color rgb="FFB5A583"/>
        <rFont val="DIN Next LT Arabic"/>
        <family val="2"/>
      </rPr>
      <t xml:space="preserve">
السنة المالية 1445/1444هـ
(2023م)</t>
    </r>
  </si>
  <si>
    <r>
      <rPr>
        <sz val="12"/>
        <color rgb="FF028992"/>
        <rFont val="DIN Next LT Arabic"/>
        <family val="2"/>
      </rPr>
      <t>ميزانية</t>
    </r>
    <r>
      <rPr>
        <sz val="12"/>
        <color rgb="FFB5A583"/>
        <rFont val="DIN Next LT Arabic"/>
        <family val="2"/>
      </rPr>
      <t xml:space="preserve">
السنة المالية 1444/1443هـ
(2022م)</t>
    </r>
  </si>
  <si>
    <r>
      <rPr>
        <b/>
        <sz val="12"/>
        <color rgb="FFA39D87"/>
        <rFont val="DIN Next LT Arabic"/>
        <family val="2"/>
      </rPr>
      <t>FY 2023</t>
    </r>
    <r>
      <rPr>
        <sz val="12"/>
        <color rgb="FF028992"/>
        <rFont val="DIN Next LT Arabic"/>
        <family val="2"/>
      </rPr>
      <t xml:space="preserve">
Budget</t>
    </r>
  </si>
  <si>
    <r>
      <rPr>
        <b/>
        <sz val="12"/>
        <color rgb="FFA39D87"/>
        <rFont val="DIN Next LT Arabic"/>
        <family val="2"/>
      </rPr>
      <t>FY 2022</t>
    </r>
    <r>
      <rPr>
        <sz val="12"/>
        <color rgb="FF028992"/>
        <rFont val="DIN Next LT Arabic"/>
        <family val="2"/>
      </rPr>
      <t xml:space="preserve">
Actual</t>
    </r>
  </si>
  <si>
    <r>
      <rPr>
        <b/>
        <sz val="12"/>
        <color rgb="FFA39D87"/>
        <rFont val="DIN Next LT Arabic"/>
        <family val="2"/>
      </rPr>
      <t>FY 2022</t>
    </r>
    <r>
      <rPr>
        <sz val="12"/>
        <color rgb="FF028992"/>
        <rFont val="DIN Next LT Arabic"/>
        <family val="2"/>
      </rPr>
      <t xml:space="preserve">
Budget</t>
    </r>
  </si>
  <si>
    <t>الميزانية المعتمدة 2023م</t>
  </si>
  <si>
    <t>Budget
2023</t>
  </si>
  <si>
    <r>
      <t xml:space="preserve">The Government Budget 
</t>
    </r>
    <r>
      <rPr>
        <sz val="14"/>
        <color rgb="FF817A65"/>
        <rFont val="DIN Next LT Arabic"/>
        <family val="2"/>
      </rPr>
      <t>For FY 2023</t>
    </r>
  </si>
  <si>
    <r>
      <t xml:space="preserve">الميزانيـــــة العامـــــة للدولــــــة
</t>
    </r>
    <r>
      <rPr>
        <sz val="14"/>
        <color rgb="FF817A65"/>
        <rFont val="DIN Next LT Arabic"/>
        <family val="2"/>
      </rPr>
      <t>للسنة المالية 1445/1444هـ (2023م)</t>
    </r>
  </si>
  <si>
    <t>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بالاضافة إلى رصيد الاحتياطي العام للدولة والحساب الجاري. وتسعى وزارة 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 الذي يُصدره صندوق النقد الدولي كتصنيف عالمي موحد. كما يتضمن التقرير قائمة بالمصطلحات وشروحاتها.</t>
  </si>
  <si>
    <t xml:space="preserve">This quarterly report is published by the Ministry of Finance (MoF) to provide detailed fiscal data covering performance during the specified quarter including revenues, expenditures, it’s funding sources and the change in public debt, In addition to government reserve and current account.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</si>
  <si>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Q3</t>
  </si>
  <si>
    <t>نسبة التغير للمنصرف الفعلي حتى الربع الحالي مقارنة بالفترة المماثلة من العام السابق</t>
  </si>
  <si>
    <t>Q3 2023</t>
  </si>
  <si>
    <t>النتائج الفعلية لأداء الإيرادات غير النفطية من السنة المالية 1445/1444هـ (2023م)</t>
  </si>
  <si>
    <t>Actual Performance of Non-oil Revenues of FY 2023</t>
  </si>
  <si>
    <t>الملخص التنفيذي لأداء الميزانيـــــة العامـــــة للدولــــــة
حتى الربع الرابع من السنة المالية 1445/1444هـ (2023م)</t>
  </si>
  <si>
    <t>رصيد الاحتياطي العام للدولة والحساب الجاري 
حتى نهاية الربع الرابع من السنة المالية 1444/ 1445هـ (2023م)</t>
  </si>
  <si>
    <t>النتائج الفعلية لأداء الميزانية حتى الربع الرابع من السنة المالية 1445/1444هـ (2023م)</t>
  </si>
  <si>
    <t xml:space="preserve">حتى الربع الرابع من السنة المالية 2023م </t>
  </si>
  <si>
    <t xml:space="preserve">الإيرادات الفعلية حتى الربع الرابع من السنة المالية 1444/ 1445هـ (2023م) </t>
  </si>
  <si>
    <t>الإيرادات الفعلية حتى الربع الرابع من السنة المالية 1445/1444هـ (2023م)</t>
  </si>
  <si>
    <t xml:space="preserve">المصروفات الفعلية حتى الربع الرابع من السنة المالية 1444/ 1445هـ (2023م) </t>
  </si>
  <si>
    <t>حتى الربع الرابع مـن السنة المالية 1444 /1445هـ (2023م) بالمقارنة مع العام السابق</t>
  </si>
  <si>
    <t>المنصرف حتى الربع الرابع 2023م</t>
  </si>
  <si>
    <t>المنصرف حتى الربع الرابع 2022م</t>
  </si>
  <si>
    <t>نتائج الفائض/(العجز) ومصادر التمويـــل حتى الربع الرابع من السنة المالية 1444 / 1445هـ  (2023م)</t>
  </si>
  <si>
    <t>حتى نهاية الربع الرابع من السنة المالية 1444/ 1445هـ (2023م)</t>
  </si>
  <si>
    <t>الدين العام حتى نهاية الربع الرابع للسنة المالية 1444/ 1445هـ (2023م)</t>
  </si>
  <si>
    <t>Summary of Until Q4 Performance</t>
  </si>
  <si>
    <t>Government Reserve and Current Account 
Q4 of FY 2023</t>
  </si>
  <si>
    <t>Summary of Q4 Performance</t>
  </si>
  <si>
    <t>Actual performance in Q4 of FY 2023</t>
  </si>
  <si>
    <t>Summary Until Q4 Performance</t>
  </si>
  <si>
    <t>Actual performance Until Q4 of FY 2023</t>
  </si>
  <si>
    <t>Quarterly Budget Performance Report of FY 2023 Q4 (1444/1445 H)</t>
  </si>
  <si>
    <t>Until Q4 of FY 2023 Vs. Q4 2022</t>
  </si>
  <si>
    <t>In Q4 of FY 2023 Vs. Q4 2022</t>
  </si>
  <si>
    <t>Actual revenues Until Q4 of FY 2023</t>
  </si>
  <si>
    <t>Q4</t>
  </si>
  <si>
    <t>Actual revenues in Q4 of FY 2022 Vs. Q4 of FY 2023</t>
  </si>
  <si>
    <t>Actual revenues Until Q4 of FY 2022 Vs. Q4 of FY 2023</t>
  </si>
  <si>
    <t>Until Q4</t>
  </si>
  <si>
    <t>Actual expenditures Until Q4 of FY 2023</t>
  </si>
  <si>
    <t>Actual expenditures in Q4 of FY 2022 Vs. Q4 of FY 2023</t>
  </si>
  <si>
    <t>Actual expenditures Until Q4 of FY 2022 Vs. Q4 of FY 2023</t>
  </si>
  <si>
    <t>Until Q4 2023</t>
  </si>
  <si>
    <t>Until Q4 2022</t>
  </si>
  <si>
    <t>Until Q4
2023</t>
  </si>
  <si>
    <t>Until Q4
2022</t>
  </si>
  <si>
    <t>Financing Until Q4 of FY 2023</t>
  </si>
  <si>
    <t>Q4 2023</t>
  </si>
  <si>
    <t>Until Q4 of FY 2023</t>
  </si>
  <si>
    <t>Public debt until Q4 of FY 2023</t>
  </si>
  <si>
    <t>النتائج الفعلية لأداء الميزانية للربع الرابع من السنة المالية 1444/ 1445هـ (2023م)</t>
  </si>
  <si>
    <t xml:space="preserve">أداء الميزانية العامة للدولة للربع الرابع من السنة المالية الحالية 1444/ 1445هـ (2023م) </t>
  </si>
  <si>
    <t xml:space="preserve">للربع الرابع من السنة المالية 2023م </t>
  </si>
  <si>
    <t>الإيرادات الفعلية للربع الرابع  من السنة المالية 1444/ 1445هـ (2023م)</t>
  </si>
  <si>
    <r>
      <t xml:space="preserve">أداء الميزانية العامة للدولة للربع الرابع من السنة المالية الحالية </t>
    </r>
    <r>
      <rPr>
        <sz val="11"/>
        <color rgb="FF898989"/>
        <rFont val="DIN Next LT Arabic"/>
        <family val="2"/>
      </rPr>
      <t xml:space="preserve">1444/ 1445هـ (2023م) </t>
    </r>
  </si>
  <si>
    <t xml:space="preserve">المصروفات الفعلية للربع الرابع من السنة المالية 1444/ 1445هـ (2023م) </t>
  </si>
  <si>
    <t>FY 2023
Actual</t>
  </si>
  <si>
    <r>
      <rPr>
        <sz val="12"/>
        <color rgb="FF028992"/>
        <rFont val="DIN Next LT Arabic"/>
        <family val="2"/>
      </rPr>
      <t>ميزانية</t>
    </r>
    <r>
      <rPr>
        <sz val="12"/>
        <color rgb="FFB5A583"/>
        <rFont val="DIN Next LT Arabic"/>
        <family val="2"/>
      </rPr>
      <t xml:space="preserve">
السنة المالية 1444/1443هـ
(2023م)</t>
    </r>
  </si>
  <si>
    <r>
      <t>Surplus/</t>
    </r>
    <r>
      <rPr>
        <b/>
        <sz val="12"/>
        <color rgb="FFC00000"/>
        <rFont val="DIN Next LT Arabic"/>
        <family val="2"/>
      </rPr>
      <t>(Deficit)</t>
    </r>
  </si>
  <si>
    <r>
      <rPr>
        <b/>
        <sz val="12"/>
        <color rgb="FFC00000"/>
        <rFont val="DIN Next LT Arabic"/>
        <family val="2"/>
      </rPr>
      <t>(</t>
    </r>
    <r>
      <rPr>
        <b/>
        <sz val="12"/>
        <color rgb="FFA39D87"/>
        <rFont val="DIN Next LT Arabic"/>
        <family val="2"/>
      </rPr>
      <t xml:space="preserve">الفائض/ </t>
    </r>
    <r>
      <rPr>
        <b/>
        <sz val="12"/>
        <color rgb="FFC00000"/>
        <rFont val="DIN Next LT Arabic"/>
        <family val="2"/>
      </rPr>
      <t>(العجز</t>
    </r>
  </si>
  <si>
    <r>
      <t>فائض/</t>
    </r>
    <r>
      <rPr>
        <b/>
        <sz val="12"/>
        <color rgb="FFC00000"/>
        <rFont val="DIN Next LT Arabic"/>
        <family val="2"/>
      </rPr>
      <t>(عجز)</t>
    </r>
    <r>
      <rPr>
        <b/>
        <sz val="12"/>
        <color rgb="FF028992"/>
        <rFont val="DIN Next LT Arabic"/>
        <family val="2"/>
      </rPr>
      <t xml:space="preserve"> الفترة</t>
    </r>
  </si>
  <si>
    <t>الحساب الجاري</t>
  </si>
  <si>
    <t xml:space="preserve">Current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</si>
</sst>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2"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4"/>
      <color rgb="FF028992"/>
      <name val="DIN Next LT Arabic"/>
      <family val="2"/>
    </font>
    <font>
      <b/>
      <sz val="12"/>
      <color rgb="FFC00000"/>
      <name val="DIN Next LT Arabic"/>
      <family val="2"/>
    </font>
    <font>
      <b/>
      <sz val="16"/>
      <color rgb="FF4BB07B"/>
      <name val="DIN Next LT Arabic"/>
      <family val="2"/>
    </font>
    <font>
      <b/>
      <sz val="14"/>
      <color rgb="FFA39D87"/>
      <name val="DIN Next LT Arabic"/>
      <family val="2"/>
    </font>
    <font>
      <sz val="8"/>
      <name val="Calibri"/>
      <family val="2"/>
      <scheme val="minor"/>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79">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6" fillId="7" borderId="0" xfId="0" applyFont="1" applyFill="1" applyAlignment="1">
      <alignment horizontal="righ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6" fillId="5" borderId="0" xfId="0" applyFont="1" applyFill="1" applyAlignment="1">
      <alignment horizontal="center" vertical="center" wrapText="1"/>
    </xf>
    <xf numFmtId="0" fontId="14" fillId="0" borderId="0" xfId="0" applyFont="1"/>
    <xf numFmtId="0" fontId="15" fillId="0" borderId="0" xfId="0" applyFont="1"/>
    <xf numFmtId="0" fontId="15"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5"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5"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0" fontId="0" fillId="0" borderId="0" xfId="1" applyNumberFormat="1" applyFont="1"/>
    <xf numFmtId="0" fontId="29" fillId="5" borderId="0" xfId="0" applyFont="1" applyFill="1" applyAlignment="1">
      <alignment horizontal="center" vertical="center" wrapText="1" readingOrder="1"/>
    </xf>
    <xf numFmtId="0" fontId="13" fillId="3" borderId="0" xfId="0" applyFont="1" applyFill="1" applyAlignment="1">
      <alignment horizontal="center" vertical="center" wrapText="1"/>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0" fontId="22" fillId="0" borderId="0" xfId="0" applyFont="1" applyAlignment="1">
      <alignment horizontal="right"/>
    </xf>
    <xf numFmtId="0" fontId="15" fillId="0" borderId="0" xfId="0" applyFont="1" applyAlignment="1">
      <alignment horizontal="right"/>
    </xf>
    <xf numFmtId="3" fontId="47" fillId="0" borderId="0" xfId="0" applyNumberFormat="1" applyFont="1" applyAlignment="1">
      <alignment horizontal="right" vertical="center"/>
    </xf>
    <xf numFmtId="3" fontId="47" fillId="0" borderId="0" xfId="0" applyNumberFormat="1" applyFont="1" applyAlignment="1">
      <alignment horizontal="center" vertical="center"/>
    </xf>
    <xf numFmtId="3" fontId="47" fillId="0" borderId="3" xfId="0" applyNumberFormat="1" applyFont="1" applyBorder="1" applyAlignment="1">
      <alignment horizontal="right" vertical="center"/>
    </xf>
    <xf numFmtId="3" fontId="47" fillId="0" borderId="3" xfId="0" applyNumberFormat="1" applyFont="1" applyBorder="1" applyAlignment="1">
      <alignment horizontal="center" vertical="center"/>
    </xf>
    <xf numFmtId="3" fontId="47" fillId="0" borderId="0" xfId="0" applyNumberFormat="1" applyFont="1" applyAlignment="1">
      <alignment horizontal="left" vertical="center"/>
    </xf>
    <xf numFmtId="3" fontId="47" fillId="0" borderId="3" xfId="0" applyNumberFormat="1" applyFont="1" applyBorder="1" applyAlignment="1">
      <alignment horizontal="left" vertical="center"/>
    </xf>
    <xf numFmtId="0" fontId="11" fillId="8" borderId="0" xfId="0" applyFont="1" applyFill="1" applyAlignment="1">
      <alignment horizontal="right" vertical="center" wrapText="1" readingOrder="2"/>
    </xf>
    <xf numFmtId="37" fontId="48" fillId="0" borderId="0" xfId="0" applyNumberFormat="1" applyFont="1" applyAlignment="1">
      <alignment horizontal="center" vertical="center"/>
    </xf>
    <xf numFmtId="2" fontId="0" fillId="0" borderId="0" xfId="0" applyNumberFormat="1"/>
    <xf numFmtId="3" fontId="18" fillId="0" borderId="0" xfId="0" applyNumberFormat="1" applyFont="1"/>
    <xf numFmtId="3" fontId="18" fillId="10" borderId="0" xfId="0" applyNumberFormat="1" applyFont="1" applyFill="1"/>
    <xf numFmtId="165" fontId="2" fillId="0" borderId="3" xfId="1" applyNumberFormat="1" applyFont="1" applyBorder="1" applyAlignment="1">
      <alignment horizontal="center" vertical="center"/>
    </xf>
    <xf numFmtId="0" fontId="49" fillId="0" borderId="0" xfId="0" applyFont="1" applyAlignment="1">
      <alignment horizontal="left" vertical="center" readingOrder="2"/>
    </xf>
    <xf numFmtId="0" fontId="50" fillId="8" borderId="0" xfId="2" applyFont="1" applyFill="1" applyAlignment="1">
      <alignment horizontal="right" vertical="center" wrapText="1"/>
    </xf>
    <xf numFmtId="0" fontId="50" fillId="8" borderId="0" xfId="2" applyFont="1" applyFill="1" applyAlignment="1">
      <alignment horizontal="left" vertical="center" wrapText="1"/>
    </xf>
    <xf numFmtId="0" fontId="13" fillId="3" borderId="0" xfId="0" applyFont="1" applyFill="1" applyAlignment="1">
      <alignment horizontal="center" vertical="center" wrapText="1" readingOrder="1"/>
    </xf>
    <xf numFmtId="3" fontId="5" fillId="9" borderId="9" xfId="0" applyNumberFormat="1" applyFont="1" applyFill="1" applyBorder="1" applyAlignment="1">
      <alignment horizontal="center" vertical="center" wrapText="1"/>
    </xf>
    <xf numFmtId="0" fontId="9" fillId="3" borderId="0" xfId="0" applyFont="1" applyFill="1" applyAlignment="1">
      <alignment vertical="center"/>
    </xf>
    <xf numFmtId="0" fontId="30" fillId="5" borderId="0" xfId="0" applyFont="1" applyFill="1" applyAlignment="1">
      <alignment horizontal="center" vertical="center"/>
    </xf>
    <xf numFmtId="9" fontId="0" fillId="0" borderId="0" xfId="1" applyFont="1"/>
    <xf numFmtId="3" fontId="0" fillId="0" borderId="0" xfId="0" applyNumberFormat="1"/>
    <xf numFmtId="0" fontId="44" fillId="0" borderId="0" xfId="0" applyFont="1" applyAlignment="1">
      <alignment horizontal="left" vertical="center" wrapText="1" readingOrder="1"/>
    </xf>
    <xf numFmtId="0" fontId="42" fillId="0" borderId="0" xfId="0" applyFont="1" applyAlignment="1">
      <alignment horizontal="left" vertical="center" wrapText="1" readingOrder="1"/>
    </xf>
    <xf numFmtId="0" fontId="44" fillId="0" borderId="0" xfId="0" applyFont="1" applyAlignment="1">
      <alignment horizontal="right" vertical="center" wrapText="1" readingOrder="2"/>
    </xf>
    <xf numFmtId="0" fontId="42" fillId="0" borderId="0" xfId="0" applyFont="1" applyAlignment="1">
      <alignment horizontal="right" vertical="center" wrapText="1" readingOrder="2"/>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9" fillId="5" borderId="0" xfId="0" applyFont="1" applyFill="1" applyAlignment="1">
      <alignment horizontal="center" vertical="center"/>
    </xf>
    <xf numFmtId="0" fontId="6" fillId="5" borderId="0" xfId="0" applyFont="1" applyFill="1" applyAlignment="1">
      <alignment horizontal="left" vertical="center"/>
    </xf>
    <xf numFmtId="0" fontId="6" fillId="7" borderId="0" xfId="0" applyFont="1" applyFill="1" applyAlignment="1">
      <alignment horizontal="left" vertical="center"/>
    </xf>
    <xf numFmtId="0" fontId="9" fillId="5" borderId="0" xfId="0" applyFont="1" applyFill="1" applyAlignment="1">
      <alignment horizontal="center" vertical="center" wrapText="1"/>
    </xf>
    <xf numFmtId="0" fontId="47"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7" fontId="48" fillId="0" borderId="2" xfId="0" applyNumberFormat="1" applyFont="1" applyBorder="1" applyAlignment="1">
      <alignment horizontal="center" vertical="center"/>
    </xf>
    <xf numFmtId="0" fontId="2" fillId="0" borderId="0" xfId="0" applyFont="1" applyAlignment="1">
      <alignment vertical="center"/>
    </xf>
    <xf numFmtId="0" fontId="6" fillId="7" borderId="0" xfId="0" applyFont="1" applyFill="1" applyAlignment="1">
      <alignment vertical="center"/>
    </xf>
    <xf numFmtId="3" fontId="1" fillId="0" borderId="3" xfId="0" applyNumberFormat="1" applyFont="1" applyBorder="1" applyAlignment="1">
      <alignment horizontal="left" vertical="center"/>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CCDEDC"/>
      <color rgb="FF1E816F"/>
      <color rgb="FF028992"/>
      <color rgb="FF898989"/>
      <color rgb="FFA39D87"/>
      <color rgb="FF4BB07B"/>
      <color rgb="FFE1F1E6"/>
      <color rgb="FF669900"/>
      <color rgb="FF817A65"/>
      <color rgb="FFECED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0.95206971677559915"/>
          <c:h val="0.9198542805100181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CDEDC"/>
              </a:solidFill>
              <a:ln>
                <a:noFill/>
              </a:ln>
              <a:effectLst/>
            </c:spPr>
            <c:extLst>
              <c:ext xmlns:c16="http://schemas.microsoft.com/office/drawing/2014/chart" uri="{C3380CC4-5D6E-409C-BE32-E72D297353CC}">
                <c16:uniqueId val="{00000003-EEB6-41FA-9B9A-F197F061B8AE}"/>
              </c:ext>
            </c:extLst>
          </c:dPt>
          <c:dPt>
            <c:idx val="1"/>
            <c:invertIfNegative val="0"/>
            <c:bubble3D val="0"/>
            <c:spPr>
              <a:solidFill>
                <a:srgbClr val="1E816F"/>
              </a:solidFill>
              <a:ln>
                <a:noFill/>
              </a:ln>
              <a:effectLst/>
            </c:spPr>
            <c:extLst>
              <c:ext xmlns:c16="http://schemas.microsoft.com/office/drawing/2014/chart" uri="{C3380CC4-5D6E-409C-BE32-E72D297353CC}">
                <c16:uniqueId val="{00000002-EEB6-41FA-9B9A-F197F061B8AE}"/>
              </c:ext>
            </c:extLst>
          </c:dPt>
          <c:dLbls>
            <c:dLbl>
              <c:idx val="0"/>
              <c:tx>
                <c:rich>
                  <a:bodyPr/>
                  <a:lstStyle/>
                  <a:p>
                    <a:r>
                      <a:rPr lang="en-US" sz="1600" b="1" i="0" u="none" strike="noStrike" baseline="0">
                        <a:effectLst/>
                      </a:rPr>
                      <a:t>457,728</a:t>
                    </a:r>
                    <a:r>
                      <a:rPr lang="en-US" sz="1600" b="1" i="0" u="none" strike="noStrike" baseline="0"/>
                      <a:t> </a:t>
                    </a:r>
                    <a:endParaRPr lang="en-US" sz="2400"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EB6-41FA-9B9A-F197F061B8AE}"/>
                </c:ext>
              </c:extLst>
            </c:dLbl>
            <c:dLbl>
              <c:idx val="1"/>
              <c:tx>
                <c:rich>
                  <a:bodyPr/>
                  <a:lstStyle/>
                  <a:p>
                    <a:r>
                      <a:rPr lang="en-US" sz="1600" b="1" i="0" u="none" strike="noStrike" baseline="0">
                        <a:effectLst/>
                      </a:rPr>
                      <a:t>410,891</a:t>
                    </a:r>
                    <a:r>
                      <a:rPr lang="en-US" sz="1600" b="1" i="0" u="none" strike="noStrike" baseline="0"/>
                      <a:t> </a:t>
                    </a:r>
                    <a:endParaRPr lang="en-US" sz="2400"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EB6-41FA-9B9A-F197F061B8A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[1]Sheet1!$A$19:$A$20</c:f>
              <c:strCache>
                <c:ptCount val="2"/>
                <c:pt idx="0">
                  <c:v>حتى الربع الرابع 2023م</c:v>
                </c:pt>
                <c:pt idx="1">
                  <c:v>حتى الربع الرابع 2022م</c:v>
                </c:pt>
              </c:strCache>
            </c:strRef>
          </c:cat>
          <c:val>
            <c:numRef>
              <c:f>[1]Sheet1!$B$19:$B$20</c:f>
              <c:numCache>
                <c:formatCode>General</c:formatCode>
                <c:ptCount val="2"/>
                <c:pt idx="0">
                  <c:v>457727.83454693999</c:v>
                </c:pt>
                <c:pt idx="1">
                  <c:v>410891.41050677805</c:v>
                </c:pt>
              </c:numCache>
            </c:numRef>
          </c:val>
          <c:extLst>
            <c:ext xmlns:c16="http://schemas.microsoft.com/office/drawing/2014/chart" uri="{C3380CC4-5D6E-409C-BE32-E72D297353CC}">
              <c16:uniqueId val="{00000000-EEB6-41FA-9B9A-F197F061B8AE}"/>
            </c:ext>
          </c:extLst>
        </c:ser>
        <c:dLbls>
          <c:showLegendKey val="0"/>
          <c:showVal val="0"/>
          <c:showCatName val="0"/>
          <c:showSerName val="0"/>
          <c:showPercent val="0"/>
          <c:showBubbleSize val="0"/>
        </c:dLbls>
        <c:gapWidth val="149"/>
        <c:overlap val="52"/>
        <c:axId val="1674492079"/>
        <c:axId val="1674498319"/>
      </c:barChart>
      <c:catAx>
        <c:axId val="1674492079"/>
        <c:scaling>
          <c:orientation val="minMax"/>
        </c:scaling>
        <c:delete val="1"/>
        <c:axPos val="b"/>
        <c:numFmt formatCode="General" sourceLinked="1"/>
        <c:majorTickMark val="none"/>
        <c:minorTickMark val="none"/>
        <c:tickLblPos val="nextTo"/>
        <c:crossAx val="1674498319"/>
        <c:crosses val="autoZero"/>
        <c:auto val="1"/>
        <c:lblAlgn val="ctr"/>
        <c:lblOffset val="100"/>
        <c:noMultiLvlLbl val="0"/>
      </c:catAx>
      <c:valAx>
        <c:axId val="1674498319"/>
        <c:scaling>
          <c:orientation val="minMax"/>
        </c:scaling>
        <c:delete val="1"/>
        <c:axPos val="l"/>
        <c:numFmt formatCode="General" sourceLinked="1"/>
        <c:majorTickMark val="none"/>
        <c:minorTickMark val="none"/>
        <c:tickLblPos val="nextTo"/>
        <c:crossAx val="1674492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CDEDC"/>
              </a:solidFill>
              <a:ln>
                <a:noFill/>
              </a:ln>
              <a:effectLst/>
            </c:spPr>
            <c:extLst>
              <c:ext xmlns:c16="http://schemas.microsoft.com/office/drawing/2014/chart" uri="{C3380CC4-5D6E-409C-BE32-E72D297353CC}">
                <c16:uniqueId val="{00000003-A3EC-4AD7-ADF2-EFACCB4861D3}"/>
              </c:ext>
            </c:extLst>
          </c:dPt>
          <c:dPt>
            <c:idx val="1"/>
            <c:invertIfNegative val="0"/>
            <c:bubble3D val="0"/>
            <c:spPr>
              <a:solidFill>
                <a:srgbClr val="1E816F"/>
              </a:solidFill>
              <a:ln>
                <a:noFill/>
              </a:ln>
              <a:effectLst/>
            </c:spPr>
            <c:extLst>
              <c:ext xmlns:c16="http://schemas.microsoft.com/office/drawing/2014/chart" uri="{C3380CC4-5D6E-409C-BE32-E72D297353CC}">
                <c16:uniqueId val="{00000002-A3EC-4AD7-ADF2-EFACCB4861D3}"/>
              </c:ext>
            </c:extLst>
          </c:dPt>
          <c:dLbls>
            <c:dLbl>
              <c:idx val="0"/>
              <c:tx>
                <c:rich>
                  <a:bodyPr/>
                  <a:lstStyle/>
                  <a:p>
                    <a:r>
                      <a:rPr lang="en-US" sz="1600" b="1" i="0" u="none" strike="noStrike" baseline="0">
                        <a:effectLst/>
                      </a:rPr>
                      <a:t>108,773</a:t>
                    </a:r>
                    <a:r>
                      <a:rPr lang="en-US" sz="1600" b="1" i="0" u="none" strike="noStrike" baseline="0"/>
                      <a:t> </a:t>
                    </a:r>
                    <a:endParaRPr lang="en-US"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3EC-4AD7-ADF2-EFACCB4861D3}"/>
                </c:ext>
              </c:extLst>
            </c:dLbl>
            <c:dLbl>
              <c:idx val="1"/>
              <c:tx>
                <c:rich>
                  <a:bodyPr/>
                  <a:lstStyle/>
                  <a:p>
                    <a:r>
                      <a:rPr lang="en-US" sz="1600" b="1" i="0" u="none" strike="noStrike" baseline="0">
                        <a:effectLst/>
                      </a:rPr>
                      <a:t>123,786 </a:t>
                    </a:r>
                    <a:endParaRPr lang="en-US"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3EC-4AD7-ADF2-EFACCB4861D3}"/>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[1]Sheet1!$A$2:$A$3</c:f>
              <c:strCache>
                <c:ptCount val="2"/>
                <c:pt idx="0">
                  <c:v>حتى الربع الرابع 2023م</c:v>
                </c:pt>
                <c:pt idx="1">
                  <c:v>حتى الربع الرابع 2022م</c:v>
                </c:pt>
              </c:strCache>
            </c:strRef>
          </c:cat>
          <c:val>
            <c:numRef>
              <c:f>[1]Sheet1!$B$2:$B$3</c:f>
              <c:numCache>
                <c:formatCode>General</c:formatCode>
                <c:ptCount val="2"/>
                <c:pt idx="0">
                  <c:v>108772.59600847703</c:v>
                </c:pt>
                <c:pt idx="1">
                  <c:v>123785.53307730303</c:v>
                </c:pt>
              </c:numCache>
            </c:numRef>
          </c:val>
          <c:extLst>
            <c:ext xmlns:c16="http://schemas.microsoft.com/office/drawing/2014/chart" uri="{C3380CC4-5D6E-409C-BE32-E72D297353CC}">
              <c16:uniqueId val="{00000000-A3EC-4AD7-ADF2-EFACCB4861D3}"/>
            </c:ext>
          </c:extLst>
        </c:ser>
        <c:dLbls>
          <c:showLegendKey val="0"/>
          <c:showVal val="0"/>
          <c:showCatName val="0"/>
          <c:showSerName val="0"/>
          <c:showPercent val="0"/>
          <c:showBubbleSize val="0"/>
        </c:dLbls>
        <c:gapWidth val="149"/>
        <c:overlap val="52"/>
        <c:axId val="1262585743"/>
        <c:axId val="1262569935"/>
      </c:barChart>
      <c:catAx>
        <c:axId val="1262585743"/>
        <c:scaling>
          <c:orientation val="minMax"/>
        </c:scaling>
        <c:delete val="1"/>
        <c:axPos val="b"/>
        <c:numFmt formatCode="General" sourceLinked="1"/>
        <c:majorTickMark val="none"/>
        <c:minorTickMark val="none"/>
        <c:tickLblPos val="nextTo"/>
        <c:crossAx val="1262569935"/>
        <c:crosses val="autoZero"/>
        <c:auto val="1"/>
        <c:lblAlgn val="ctr"/>
        <c:lblOffset val="100"/>
        <c:noMultiLvlLbl val="0"/>
      </c:catAx>
      <c:valAx>
        <c:axId val="1262569935"/>
        <c:scaling>
          <c:orientation val="minMax"/>
        </c:scaling>
        <c:delete val="1"/>
        <c:axPos val="l"/>
        <c:numFmt formatCode="General" sourceLinked="1"/>
        <c:majorTickMark val="none"/>
        <c:minorTickMark val="none"/>
        <c:tickLblPos val="nextTo"/>
        <c:crossAx val="12625857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5189-4C0B-A115-874A938BA2FC}"/>
              </c:ext>
            </c:extLst>
          </c:dPt>
          <c:dPt>
            <c:idx val="1"/>
            <c:invertIfNegative val="0"/>
            <c:bubble3D val="0"/>
            <c:spPr>
              <a:solidFill>
                <a:srgbClr val="CCDEDC"/>
              </a:solidFill>
              <a:ln>
                <a:noFill/>
              </a:ln>
              <a:effectLst/>
            </c:spPr>
            <c:extLst>
              <c:ext xmlns:c16="http://schemas.microsoft.com/office/drawing/2014/chart" uri="{C3380CC4-5D6E-409C-BE32-E72D297353CC}">
                <c16:uniqueId val="{00000003-5189-4C0B-A115-874A938BA2FC}"/>
              </c:ext>
            </c:extLst>
          </c:dPt>
          <c:dPt>
            <c:idx val="2"/>
            <c:invertIfNegative val="0"/>
            <c:bubble3D val="0"/>
            <c:spPr>
              <a:solidFill>
                <a:srgbClr val="C00000"/>
              </a:solidFill>
              <a:ln>
                <a:noFill/>
              </a:ln>
              <a:effectLst/>
            </c:spPr>
            <c:extLst>
              <c:ext xmlns:c16="http://schemas.microsoft.com/office/drawing/2014/chart" uri="{C3380CC4-5D6E-409C-BE32-E72D297353CC}">
                <c16:uniqueId val="{00000005-5189-4C0B-A115-874A938BA2FC}"/>
              </c:ext>
            </c:extLst>
          </c:dPt>
          <c:dLbls>
            <c:dLbl>
              <c:idx val="0"/>
              <c:tx>
                <c:rich>
                  <a:bodyPr/>
                  <a:lstStyle/>
                  <a:p>
                    <a:fld id="{FFD73596-A95B-47A3-B12E-E4E0F426AFB9}"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{FFD73596-A95B-47A3-B12E-E4E0F426AFB9}</c15:txfldGUID>
                      <c15:f>Revenues!$C$44</c15:f>
                      <c15:dlblFieldTableCache>
                        <c:ptCount val="1"/>
                        <c:pt idx="0">
                          <c:v>1,212,290 </c:v>
                        </c:pt>
                      </c15:dlblFieldTableCache>
                    </c15:dlblFTEntry>
                  </c15:dlblFieldTable>
                  <c15:showDataLabelsRange val="0"/>
                </c:ext>
                <c:ext xmlns:c16="http://schemas.microsoft.com/office/drawing/2014/chart" uri="{C3380CC4-5D6E-409C-BE32-E72D297353CC}">
                  <c16:uniqueId val="{00000001-5189-4C0B-A115-874A938BA2FC}"/>
                </c:ext>
              </c:extLst>
            </c:dLbl>
            <c:dLbl>
              <c:idx val="1"/>
              <c:tx>
                <c:rich>
                  <a:bodyPr/>
                  <a:lstStyle/>
                  <a:p>
                    <a:fld id="{6B5DCD1F-6970-48C0-A4D5-674B883CEC0A}"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{6B5DCD1F-6970-48C0-A4D5-674B883CEC0A}</c15:txfldGUID>
                      <c15:f>Expenditures!$B$15</c15:f>
                      <c15:dlblFieldTableCache>
                        <c:ptCount val="1"/>
                        <c:pt idx="0">
                          <c:v>1,293,236</c:v>
                        </c:pt>
                      </c15:dlblFieldTableCache>
                    </c15:dlblFTEntry>
                  </c15:dlblFieldTable>
                  <c15:showDataLabelsRange val="0"/>
                </c:ext>
                <c:ext xmlns:c16="http://schemas.microsoft.com/office/drawing/2014/chart" uri="{C3380CC4-5D6E-409C-BE32-E72D297353CC}">
                  <c16:uniqueId val="{00000003-5189-4C0B-A115-874A938BA2FC}"/>
                </c:ext>
              </c:extLst>
            </c:dLbl>
            <c:dLbl>
              <c:idx val="2"/>
              <c:layout>
                <c:manualLayout>
                  <c:x val="-1.5181913395314703E-17"/>
                  <c:y val="0.11620270305990285"/>
                </c:manualLayout>
              </c:layout>
              <c:tx>
                <c:rich>
                  <a:bodyPr/>
                  <a:lstStyle/>
                  <a:p>
                    <a:r>
                      <a:rPr lang="en-US" sz="1600" b="1" i="0" u="none" strike="noStrike" kern="1200" baseline="0">
                        <a:solidFill>
                          <a:sysClr val="windowText" lastClr="000000">
                            <a:lumMod val="75000"/>
                            <a:lumOff val="25000"/>
                          </a:sysClr>
                        </a:solidFill>
                        <a:latin typeface="+mn-lt"/>
                        <a:ea typeface="+mn-ea"/>
                        <a:cs typeface="+mn-cs"/>
                      </a:rPr>
                      <a:t>-80,946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189-4C0B-A115-874A938BA2FC}"/>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1212290</c:v>
              </c:pt>
              <c:pt idx="1">
                <c:v>1293236</c:v>
              </c:pt>
              <c:pt idx="2">
                <c:v>-80946</c:v>
              </c:pt>
            </c:numLit>
          </c:val>
          <c:extLst>
            <c:ext xmlns:c16="http://schemas.microsoft.com/office/drawing/2014/chart" uri="{C3380CC4-5D6E-409C-BE32-E72D297353CC}">
              <c16:uniqueId val="{00000006-5189-4C0B-A115-874A938BA2FC}"/>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C00000"/>
              </a:solidFill>
              <a:ln>
                <a:noFill/>
              </a:ln>
              <a:effectLst/>
            </c:spPr>
            <c:extLst>
              <c:ext xmlns:c16="http://schemas.microsoft.com/office/drawing/2014/chart" uri="{C3380CC4-5D6E-409C-BE32-E72D297353CC}">
                <c16:uniqueId val="{00000005-AB5C-438D-8034-2E22946E6A41}"/>
              </c:ext>
            </c:extLst>
          </c:dPt>
          <c:dLbls>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357984</c:v>
              </c:pt>
              <c:pt idx="1">
                <c:v>394979</c:v>
              </c:pt>
              <c:pt idx="2">
                <c:v>-36995</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2044897</xdr:colOff>
      <xdr:row>0</xdr:row>
      <xdr:rowOff>51211</xdr:rowOff>
    </xdr:from>
    <xdr:to>
      <xdr:col>2</xdr:col>
      <xdr:colOff>14080</xdr:colOff>
      <xdr:row>0</xdr:row>
      <xdr:rowOff>1283910</xdr:rowOff>
    </xdr:to>
    <xdr:pic>
      <xdr:nvPicPr>
        <xdr:cNvPr id="6" name="Picture 5">
          <a:extLst>
            <a:ext uri="{FF2B5EF4-FFF2-40B4-BE49-F238E27FC236}">
              <a16:creationId xmlns:a16="http://schemas.microsoft.com/office/drawing/2014/main" id="{89C2685A-6CE6-48DF-A3F9-623D723468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5300096" y="51211"/>
          <a:ext cx="2564211" cy="12326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2</xdr:col>
      <xdr:colOff>4906645</xdr:colOff>
      <xdr:row>0</xdr:row>
      <xdr:rowOff>130810</xdr:rowOff>
    </xdr:from>
    <xdr:to>
      <xdr:col>3</xdr:col>
      <xdr:colOff>2584736</xdr:colOff>
      <xdr:row>8</xdr:row>
      <xdr:rowOff>125568</xdr:rowOff>
    </xdr:to>
    <xdr:pic>
      <xdr:nvPicPr>
        <xdr:cNvPr id="5" name="Picture 4">
          <a:extLst>
            <a:ext uri="{FF2B5EF4-FFF2-40B4-BE49-F238E27FC236}">
              <a16:creationId xmlns:a16="http://schemas.microsoft.com/office/drawing/2014/main" id="{2824982A-C724-4B8B-BD06-1ECE7B9F38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425514" y="130810"/>
          <a:ext cx="2973991" cy="1442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466725</xdr:colOff>
      <xdr:row>0</xdr:row>
      <xdr:rowOff>85725</xdr:rowOff>
    </xdr:from>
    <xdr:to>
      <xdr:col>16</xdr:col>
      <xdr:colOff>602137</xdr:colOff>
      <xdr:row>7</xdr:row>
      <xdr:rowOff>45949</xdr:rowOff>
    </xdr:to>
    <xdr:pic>
      <xdr:nvPicPr>
        <xdr:cNvPr id="8" name="Picture 7">
          <a:extLst>
            <a:ext uri="{FF2B5EF4-FFF2-40B4-BE49-F238E27FC236}">
              <a16:creationId xmlns:a16="http://schemas.microsoft.com/office/drawing/2014/main" id="{FCE95E44-7716-4A8E-870B-41A6140683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7330663" y="85725"/>
          <a:ext cx="2573812" cy="1227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185614</xdr:colOff>
      <xdr:row>0</xdr:row>
      <xdr:rowOff>29309</xdr:rowOff>
    </xdr:from>
    <xdr:to>
      <xdr:col>4</xdr:col>
      <xdr:colOff>1283187</xdr:colOff>
      <xdr:row>0</xdr:row>
      <xdr:rowOff>1210777</xdr:rowOff>
    </xdr:to>
    <xdr:pic>
      <xdr:nvPicPr>
        <xdr:cNvPr id="5" name="Picture 4">
          <a:extLst>
            <a:ext uri="{FF2B5EF4-FFF2-40B4-BE49-F238E27FC236}">
              <a16:creationId xmlns:a16="http://schemas.microsoft.com/office/drawing/2014/main" id="{FDD46C5E-9B8B-4042-998E-144C4A3386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0986001" y="29309"/>
          <a:ext cx="2745154" cy="11751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77</xdr:row>
      <xdr:rowOff>0</xdr:rowOff>
    </xdr:from>
    <xdr:to>
      <xdr:col>9</xdr:col>
      <xdr:colOff>495300</xdr:colOff>
      <xdr:row>95</xdr:row>
      <xdr:rowOff>0</xdr:rowOff>
    </xdr:to>
    <xdr:graphicFrame macro="">
      <xdr:nvGraphicFramePr>
        <xdr:cNvPr id="75" name="Chart 74">
          <a:extLst>
            <a:ext uri="{FF2B5EF4-FFF2-40B4-BE49-F238E27FC236}">
              <a16:creationId xmlns:a16="http://schemas.microsoft.com/office/drawing/2014/main" id="{6A0389B3-57B2-4452-87E1-05F8E726C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323850</xdr:colOff>
      <xdr:row>78</xdr:row>
      <xdr:rowOff>57150</xdr:rowOff>
    </xdr:from>
    <xdr:to>
      <xdr:col>28</xdr:col>
      <xdr:colOff>533400</xdr:colOff>
      <xdr:row>92</xdr:row>
      <xdr:rowOff>120650</xdr:rowOff>
    </xdr:to>
    <xdr:graphicFrame macro="">
      <xdr:nvGraphicFramePr>
        <xdr:cNvPr id="74" name="Chart 73">
          <a:extLst>
            <a:ext uri="{FF2B5EF4-FFF2-40B4-BE49-F238E27FC236}">
              <a16:creationId xmlns:a16="http://schemas.microsoft.com/office/drawing/2014/main" id="{F43D0F28-547B-4FF1-BDE8-EC56D1804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512617</xdr:colOff>
      <xdr:row>43</xdr:row>
      <xdr:rowOff>83131</xdr:rowOff>
    </xdr:from>
    <xdr:to>
      <xdr:col>15</xdr:col>
      <xdr:colOff>52644</xdr:colOff>
      <xdr:row>60</xdr:row>
      <xdr:rowOff>69194</xdr:rowOff>
    </xdr:to>
    <xdr:graphicFrame macro="">
      <xdr:nvGraphicFramePr>
        <xdr:cNvPr id="5" name="Chart 4">
          <a:extLst>
            <a:ext uri="{FF2B5EF4-FFF2-40B4-BE49-F238E27FC236}">
              <a16:creationId xmlns:a16="http://schemas.microsoft.com/office/drawing/2014/main" id="{29A8B7DC-DAA0-4681-9FC7-DACF681A8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123825</xdr:rowOff>
    </xdr:from>
    <xdr:to>
      <xdr:col>4</xdr:col>
      <xdr:colOff>397782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9939518476" y="3074197"/>
          <a:ext cx="8777288" cy="4106893"/>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13</xdr:row>
      <xdr:rowOff>128154</xdr:rowOff>
    </xdr:from>
    <xdr:to>
      <xdr:col>15</xdr:col>
      <xdr:colOff>9927</xdr:colOff>
      <xdr:row>30</xdr:row>
      <xdr:rowOff>114217</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27</xdr:row>
      <xdr:rowOff>154308</xdr:rowOff>
    </xdr:from>
    <xdr:to>
      <xdr:col>13</xdr:col>
      <xdr:colOff>510697</xdr:colOff>
      <xdr:row>27</xdr:row>
      <xdr:rowOff>154308</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10049168636" y="5710558"/>
          <a:ext cx="6290688"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57014</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9939518476" y="9074947"/>
          <a:ext cx="8777288" cy="4126567"/>
          <a:chOff x="9937958756" y="3598069"/>
          <a:chExt cx="8777288" cy="4127726"/>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424277"/>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432337"/>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54845" y="7443898"/>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59</xdr:row>
      <xdr:rowOff>85092</xdr:rowOff>
    </xdr:from>
    <xdr:to>
      <xdr:col>5</xdr:col>
      <xdr:colOff>714233</xdr:colOff>
      <xdr:row>61</xdr:row>
      <xdr:rowOff>209</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478349" y="12207819"/>
          <a:ext cx="1297269"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59</xdr:row>
      <xdr:rowOff>85092</xdr:rowOff>
    </xdr:from>
    <xdr:to>
      <xdr:col>9</xdr:col>
      <xdr:colOff>600934</xdr:colOff>
      <xdr:row>61</xdr:row>
      <xdr:rowOff>209</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876157" y="12207819"/>
          <a:ext cx="1594995"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59</xdr:row>
      <xdr:rowOff>85092</xdr:rowOff>
    </xdr:from>
    <xdr:to>
      <xdr:col>14</xdr:col>
      <xdr:colOff>131279</xdr:colOff>
      <xdr:row>61</xdr:row>
      <xdr:rowOff>209</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297812" y="12207819"/>
          <a:ext cx="1604091"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3</xdr:col>
      <xdr:colOff>278625</xdr:colOff>
      <xdr:row>65</xdr:row>
      <xdr:rowOff>169996</xdr:rowOff>
    </xdr:from>
    <xdr:to>
      <xdr:col>14</xdr:col>
      <xdr:colOff>233035</xdr:colOff>
      <xdr:row>65</xdr:row>
      <xdr:rowOff>169996</xdr:rowOff>
    </xdr:to>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10048472632" y="13494413"/>
          <a:ext cx="6981743" cy="0"/>
        </a:xfrm>
        <a:prstGeom prst="line">
          <a:avLst/>
        </a:prstGeom>
        <a:noFill/>
        <a:ln>
          <a:noFill/>
        </a:ln>
      </xdr:spPr>
    </xdr:cxnSp>
    <xdr:clientData/>
  </xdr:twoCellAnchor>
  <xdr:twoCellAnchor>
    <xdr:from>
      <xdr:col>4</xdr:col>
      <xdr:colOff>40843</xdr:colOff>
      <xdr:row>58</xdr:row>
      <xdr:rowOff>82053</xdr:rowOff>
    </xdr:from>
    <xdr:to>
      <xdr:col>13</xdr:col>
      <xdr:colOff>511967</xdr:colOff>
      <xdr:row>58</xdr:row>
      <xdr:rowOff>82053</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875912908" y="11702553"/>
          <a:ext cx="618612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468440</xdr:colOff>
      <xdr:row>74</xdr:row>
      <xdr:rowOff>15875</xdr:rowOff>
    </xdr:from>
    <xdr:to>
      <xdr:col>11</xdr:col>
      <xdr:colOff>321582</xdr:colOff>
      <xdr:row>98</xdr:row>
      <xdr:rowOff>50347</xdr:rowOff>
    </xdr:to>
    <xdr:sp macro="" textlink="">
      <xdr:nvSpPr>
        <xdr:cNvPr id="31" name="مستطيل مستدير الزوايا 49">
          <a:extLst>
            <a:ext uri="{FF2B5EF4-FFF2-40B4-BE49-F238E27FC236}">
              <a16:creationId xmlns:a16="http://schemas.microsoft.com/office/drawing/2014/main" id="{E99AEEEE-D283-459D-B22B-D9475D364A72}"/>
            </a:ext>
          </a:extLst>
        </xdr:cNvPr>
        <xdr:cNvSpPr/>
      </xdr:nvSpPr>
      <xdr:spPr>
        <a:xfrm>
          <a:off x="9981306918" y="16532225"/>
          <a:ext cx="6863542" cy="460647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xdr:from>
      <xdr:col>0</xdr:col>
      <xdr:colOff>400050</xdr:colOff>
      <xdr:row>94</xdr:row>
      <xdr:rowOff>40564</xdr:rowOff>
    </xdr:from>
    <xdr:to>
      <xdr:col>6</xdr:col>
      <xdr:colOff>135618</xdr:colOff>
      <xdr:row>97</xdr:row>
      <xdr:rowOff>123106</xdr:rowOff>
    </xdr:to>
    <xdr:sp macro="" textlink="">
      <xdr:nvSpPr>
        <xdr:cNvPr id="33" name="Rectangle 32">
          <a:extLst>
            <a:ext uri="{FF2B5EF4-FFF2-40B4-BE49-F238E27FC236}">
              <a16:creationId xmlns:a16="http://schemas.microsoft.com/office/drawing/2014/main" id="{6E4B172C-E97F-4C9E-9E2B-C4F629DC02DE}"/>
            </a:ext>
          </a:extLst>
        </xdr:cNvPr>
        <xdr:cNvSpPr/>
      </xdr:nvSpPr>
      <xdr:spPr>
        <a:xfrm flipH="1">
          <a:off x="9984540882" y="20366914"/>
          <a:ext cx="3697968" cy="65404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الرابع</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6</xdr:col>
      <xdr:colOff>523596</xdr:colOff>
      <xdr:row>94</xdr:row>
      <xdr:rowOff>39929</xdr:rowOff>
    </xdr:from>
    <xdr:to>
      <xdr:col>9</xdr:col>
      <xdr:colOff>314798</xdr:colOff>
      <xdr:row>97</xdr:row>
      <xdr:rowOff>125646</xdr:rowOff>
    </xdr:to>
    <xdr:sp macro="" textlink="">
      <xdr:nvSpPr>
        <xdr:cNvPr id="34" name="Rectangle 33">
          <a:extLst>
            <a:ext uri="{FF2B5EF4-FFF2-40B4-BE49-F238E27FC236}">
              <a16:creationId xmlns:a16="http://schemas.microsoft.com/office/drawing/2014/main" id="{FB4111A2-E914-45D4-9EEA-9AE1664D0F98}"/>
            </a:ext>
          </a:extLst>
        </xdr:cNvPr>
        <xdr:cNvSpPr/>
      </xdr:nvSpPr>
      <xdr:spPr>
        <a:xfrm>
          <a:off x="9982532902" y="20366279"/>
          <a:ext cx="1620002" cy="6572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الرابع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20</xdr:col>
      <xdr:colOff>589874</xdr:colOff>
      <xdr:row>92</xdr:row>
      <xdr:rowOff>60053</xdr:rowOff>
    </xdr:from>
    <xdr:to>
      <xdr:col>22</xdr:col>
      <xdr:colOff>636689</xdr:colOff>
      <xdr:row>95</xdr:row>
      <xdr:rowOff>142595</xdr:rowOff>
    </xdr:to>
    <xdr:sp macro="" textlink="">
      <xdr:nvSpPr>
        <xdr:cNvPr id="36" name="Rectangle 35">
          <a:extLst>
            <a:ext uri="{FF2B5EF4-FFF2-40B4-BE49-F238E27FC236}">
              <a16:creationId xmlns:a16="http://schemas.microsoft.com/office/drawing/2014/main" id="{F458F8EC-6C0A-4E2D-ABFB-542F252EA760}"/>
            </a:ext>
          </a:extLst>
        </xdr:cNvPr>
        <xdr:cNvSpPr/>
      </xdr:nvSpPr>
      <xdr:spPr>
        <a:xfrm>
          <a:off x="9973695661" y="20005403"/>
          <a:ext cx="1266015" cy="65404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الرابع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25</xdr:col>
      <xdr:colOff>286617</xdr:colOff>
      <xdr:row>92</xdr:row>
      <xdr:rowOff>44813</xdr:rowOff>
    </xdr:from>
    <xdr:to>
      <xdr:col>27</xdr:col>
      <xdr:colOff>340417</xdr:colOff>
      <xdr:row>95</xdr:row>
      <xdr:rowOff>124180</xdr:rowOff>
    </xdr:to>
    <xdr:sp macro="" textlink="">
      <xdr:nvSpPr>
        <xdr:cNvPr id="37" name="Rectangle 36">
          <a:extLst>
            <a:ext uri="{FF2B5EF4-FFF2-40B4-BE49-F238E27FC236}">
              <a16:creationId xmlns:a16="http://schemas.microsoft.com/office/drawing/2014/main" id="{F31B3907-843F-42AD-ADCA-6CD02638E7E4}"/>
            </a:ext>
          </a:extLst>
        </xdr:cNvPr>
        <xdr:cNvSpPr/>
      </xdr:nvSpPr>
      <xdr:spPr>
        <a:xfrm>
          <a:off x="9970886783" y="19990163"/>
          <a:ext cx="1273000" cy="65086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الرابع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19</xdr:col>
      <xdr:colOff>476250</xdr:colOff>
      <xdr:row>91</xdr:row>
      <xdr:rowOff>171450</xdr:rowOff>
    </xdr:from>
    <xdr:to>
      <xdr:col>28</xdr:col>
      <xdr:colOff>543197</xdr:colOff>
      <xdr:row>91</xdr:row>
      <xdr:rowOff>171450</xdr:rowOff>
    </xdr:to>
    <xdr:cxnSp macro="">
      <xdr:nvCxnSpPr>
        <xdr:cNvPr id="39" name="Straight Connector 38">
          <a:extLst>
            <a:ext uri="{FF2B5EF4-FFF2-40B4-BE49-F238E27FC236}">
              <a16:creationId xmlns:a16="http://schemas.microsoft.com/office/drawing/2014/main" id="{344C0E2B-894F-4519-A2E6-A6F862A6FFCC}"/>
            </a:ext>
          </a:extLst>
        </xdr:cNvPr>
        <xdr:cNvCxnSpPr/>
      </xdr:nvCxnSpPr>
      <xdr:spPr>
        <a:xfrm>
          <a:off x="9866213803" y="19872325"/>
          <a:ext cx="5527947"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8165</xdr:colOff>
      <xdr:row>74</xdr:row>
      <xdr:rowOff>13606</xdr:rowOff>
    </xdr:from>
    <xdr:to>
      <xdr:col>30</xdr:col>
      <xdr:colOff>154768</xdr:colOff>
      <xdr:row>98</xdr:row>
      <xdr:rowOff>31750</xdr:rowOff>
    </xdr:to>
    <xdr:sp macro="" textlink="">
      <xdr:nvSpPr>
        <xdr:cNvPr id="38" name="مستطيل مستدير الزوايا 49">
          <a:extLst>
            <a:ext uri="{FF2B5EF4-FFF2-40B4-BE49-F238E27FC236}">
              <a16:creationId xmlns:a16="http://schemas.microsoft.com/office/drawing/2014/main" id="{7AA0EB9E-CCA8-4597-9B2C-05C74BB8D28E}"/>
            </a:ext>
          </a:extLst>
        </xdr:cNvPr>
        <xdr:cNvSpPr/>
      </xdr:nvSpPr>
      <xdr:spPr>
        <a:xfrm>
          <a:off x="9865395732" y="16475981"/>
          <a:ext cx="6814103" cy="4590144"/>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editAs="oneCell">
    <xdr:from>
      <xdr:col>13</xdr:col>
      <xdr:colOff>137509</xdr:colOff>
      <xdr:row>0</xdr:row>
      <xdr:rowOff>42334</xdr:rowOff>
    </xdr:from>
    <xdr:to>
      <xdr:col>17</xdr:col>
      <xdr:colOff>169334</xdr:colOff>
      <xdr:row>8</xdr:row>
      <xdr:rowOff>69689</xdr:rowOff>
    </xdr:to>
    <xdr:pic>
      <xdr:nvPicPr>
        <xdr:cNvPr id="6" name="Picture 5">
          <a:extLst>
            <a:ext uri="{FF2B5EF4-FFF2-40B4-BE49-F238E27FC236}">
              <a16:creationId xmlns:a16="http://schemas.microsoft.com/office/drawing/2014/main" id="{C0D8AE51-23ED-4CEA-8A90-12084579C6B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046483166" y="42334"/>
          <a:ext cx="3069241" cy="1469863"/>
        </a:xfrm>
        <a:prstGeom prst="rect">
          <a:avLst/>
        </a:prstGeom>
      </xdr:spPr>
    </xdr:pic>
    <xdr:clientData/>
  </xdr:twoCellAnchor>
  <xdr:twoCellAnchor>
    <xdr:from>
      <xdr:col>2</xdr:col>
      <xdr:colOff>179659</xdr:colOff>
      <xdr:row>93</xdr:row>
      <xdr:rowOff>114300</xdr:rowOff>
    </xdr:from>
    <xdr:to>
      <xdr:col>9</xdr:col>
      <xdr:colOff>277449</xdr:colOff>
      <xdr:row>93</xdr:row>
      <xdr:rowOff>114300</xdr:rowOff>
    </xdr:to>
    <xdr:cxnSp macro="">
      <xdr:nvCxnSpPr>
        <xdr:cNvPr id="73" name="Straight Connector 72">
          <a:extLst>
            <a:ext uri="{FF2B5EF4-FFF2-40B4-BE49-F238E27FC236}">
              <a16:creationId xmlns:a16="http://schemas.microsoft.com/office/drawing/2014/main" id="{44349907-FD93-430E-95AE-FF125672F95A}"/>
            </a:ext>
          </a:extLst>
        </xdr:cNvPr>
        <xdr:cNvCxnSpPr/>
      </xdr:nvCxnSpPr>
      <xdr:spPr>
        <a:xfrm>
          <a:off x="9982570251" y="20250150"/>
          <a:ext cx="466979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96887" cy="1076190"/>
    <xdr:pic>
      <xdr:nvPicPr>
        <xdr:cNvPr id="2" name="Picture 1">
          <a:extLst>
            <a:ext uri="{FF2B5EF4-FFF2-40B4-BE49-F238E27FC236}">
              <a16:creationId xmlns:a16="http://schemas.microsoft.com/office/drawing/2014/main" id="{5891E67A-94CA-4552-B896-291384FF9B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289513" y="47625"/>
          <a:ext cx="339688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2350F70D-B6C0-420A-A3F9-08A9F2B1CB2A}"/>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5</xdr:col>
      <xdr:colOff>2063748</xdr:colOff>
      <xdr:row>0</xdr:row>
      <xdr:rowOff>0</xdr:rowOff>
    </xdr:from>
    <xdr:to>
      <xdr:col>6</xdr:col>
      <xdr:colOff>2304354</xdr:colOff>
      <xdr:row>1</xdr:row>
      <xdr:rowOff>161392</xdr:rowOff>
    </xdr:to>
    <xdr:pic>
      <xdr:nvPicPr>
        <xdr:cNvPr id="6" name="Picture 5">
          <a:extLst>
            <a:ext uri="{FF2B5EF4-FFF2-40B4-BE49-F238E27FC236}">
              <a16:creationId xmlns:a16="http://schemas.microsoft.com/office/drawing/2014/main" id="{AA983F03-0D03-4E33-8C81-FC2FCDABD7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7031896" y="0"/>
          <a:ext cx="2881628" cy="13800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123825</xdr:rowOff>
    </xdr:from>
    <xdr:ext cx="3255552" cy="1076190"/>
    <xdr:pic>
      <xdr:nvPicPr>
        <xdr:cNvPr id="2" name="Picture 1">
          <a:extLst>
            <a:ext uri="{FF2B5EF4-FFF2-40B4-BE49-F238E27FC236}">
              <a16:creationId xmlns:a16="http://schemas.microsoft.com/office/drawing/2014/main" id="{B37D889E-838D-41A4-9367-90BE2B07D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35598" y="123825"/>
          <a:ext cx="3255552" cy="1076190"/>
        </a:xfrm>
        <a:prstGeom prst="rect">
          <a:avLst/>
        </a:prstGeom>
      </xdr:spPr>
    </xdr:pic>
    <xdr:clientData/>
  </xdr:oneCellAnchor>
  <xdr:twoCellAnchor editAs="oneCell">
    <xdr:from>
      <xdr:col>5</xdr:col>
      <xdr:colOff>2514600</xdr:colOff>
      <xdr:row>0</xdr:row>
      <xdr:rowOff>76200</xdr:rowOff>
    </xdr:from>
    <xdr:to>
      <xdr:col>6</xdr:col>
      <xdr:colOff>2488216</xdr:colOff>
      <xdr:row>1</xdr:row>
      <xdr:rowOff>104734</xdr:rowOff>
    </xdr:to>
    <xdr:pic>
      <xdr:nvPicPr>
        <xdr:cNvPr id="5" name="Picture 4">
          <a:extLst>
            <a:ext uri="{FF2B5EF4-FFF2-40B4-BE49-F238E27FC236}">
              <a16:creationId xmlns:a16="http://schemas.microsoft.com/office/drawing/2014/main" id="{0049C28B-303E-4284-ACEB-60377E0ED4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712659" y="76200"/>
          <a:ext cx="2612041" cy="1250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83301" cy="1076190"/>
    <xdr:pic>
      <xdr:nvPicPr>
        <xdr:cNvPr id="2" name="Picture 1">
          <a:extLst>
            <a:ext uri="{FF2B5EF4-FFF2-40B4-BE49-F238E27FC236}">
              <a16:creationId xmlns:a16="http://schemas.microsoft.com/office/drawing/2014/main" id="{776F411D-1AC0-41C9-ACB5-6D813CFDC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07849" y="123825"/>
          <a:ext cx="2983301" cy="1076190"/>
        </a:xfrm>
        <a:prstGeom prst="rect">
          <a:avLst/>
        </a:prstGeom>
      </xdr:spPr>
    </xdr:pic>
    <xdr:clientData/>
  </xdr:oneCellAnchor>
  <xdr:twoCellAnchor editAs="oneCell">
    <xdr:from>
      <xdr:col>5</xdr:col>
      <xdr:colOff>2303445</xdr:colOff>
      <xdr:row>0</xdr:row>
      <xdr:rowOff>0</xdr:rowOff>
    </xdr:from>
    <xdr:to>
      <xdr:col>7</xdr:col>
      <xdr:colOff>34052</xdr:colOff>
      <xdr:row>1</xdr:row>
      <xdr:rowOff>87001</xdr:rowOff>
    </xdr:to>
    <xdr:pic>
      <xdr:nvPicPr>
        <xdr:cNvPr id="5" name="Picture 4">
          <a:extLst>
            <a:ext uri="{FF2B5EF4-FFF2-40B4-BE49-F238E27FC236}">
              <a16:creationId xmlns:a16="http://schemas.microsoft.com/office/drawing/2014/main" id="{ACF134E9-EF5E-4CDD-B224-4199236C5C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2714448" y="0"/>
          <a:ext cx="2577774" cy="1304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2998107</xdr:colOff>
      <xdr:row>0</xdr:row>
      <xdr:rowOff>1197475</xdr:rowOff>
    </xdr:to>
    <xdr:pic>
      <xdr:nvPicPr>
        <xdr:cNvPr id="2" name="Picture 1">
          <a:extLst>
            <a:ext uri="{FF2B5EF4-FFF2-40B4-BE49-F238E27FC236}">
              <a16:creationId xmlns:a16="http://schemas.microsoft.com/office/drawing/2014/main" id="{F6E22E8D-A8A5-499C-93D3-1ABE28BAE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602038" y="123825"/>
          <a:ext cx="2904762" cy="1076190"/>
        </a:xfrm>
        <a:prstGeom prst="rect">
          <a:avLst/>
        </a:prstGeom>
      </xdr:spPr>
    </xdr:pic>
    <xdr:clientData/>
  </xdr:twoCellAnchor>
  <xdr:twoCellAnchor editAs="oneCell">
    <xdr:from>
      <xdr:col>2</xdr:col>
      <xdr:colOff>1340556</xdr:colOff>
      <xdr:row>0</xdr:row>
      <xdr:rowOff>1</xdr:rowOff>
    </xdr:from>
    <xdr:to>
      <xdr:col>2</xdr:col>
      <xdr:colOff>4036861</xdr:colOff>
      <xdr:row>1</xdr:row>
      <xdr:rowOff>68487</xdr:rowOff>
    </xdr:to>
    <xdr:pic>
      <xdr:nvPicPr>
        <xdr:cNvPr id="4" name="Picture 3">
          <a:extLst>
            <a:ext uri="{FF2B5EF4-FFF2-40B4-BE49-F238E27FC236}">
              <a16:creationId xmlns:a16="http://schemas.microsoft.com/office/drawing/2014/main" id="{CB7BDEDB-BA3B-4D4A-8B47-18EA3C1D2A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811314" y="1"/>
          <a:ext cx="2696305" cy="12912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26987" cy="1076190"/>
    <xdr:pic>
      <xdr:nvPicPr>
        <xdr:cNvPr id="2" name="Picture 1">
          <a:extLst>
            <a:ext uri="{FF2B5EF4-FFF2-40B4-BE49-F238E27FC236}">
              <a16:creationId xmlns:a16="http://schemas.microsoft.com/office/drawing/2014/main" id="{00BB82AF-8140-4E8E-A68D-EB8F6C9F74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64163" y="123825"/>
          <a:ext cx="2926987" cy="1076190"/>
        </a:xfrm>
        <a:prstGeom prst="rect">
          <a:avLst/>
        </a:prstGeom>
      </xdr:spPr>
    </xdr:pic>
    <xdr:clientData/>
  </xdr:oneCellAnchor>
  <xdr:twoCellAnchor editAs="oneCell">
    <xdr:from>
      <xdr:col>4</xdr:col>
      <xdr:colOff>1270000</xdr:colOff>
      <xdr:row>0</xdr:row>
      <xdr:rowOff>114301</xdr:rowOff>
    </xdr:from>
    <xdr:to>
      <xdr:col>6</xdr:col>
      <xdr:colOff>240316</xdr:colOff>
      <xdr:row>1</xdr:row>
      <xdr:rowOff>30318</xdr:rowOff>
    </xdr:to>
    <xdr:pic>
      <xdr:nvPicPr>
        <xdr:cNvPr id="4" name="Picture 3">
          <a:extLst>
            <a:ext uri="{FF2B5EF4-FFF2-40B4-BE49-F238E27FC236}">
              <a16:creationId xmlns:a16="http://schemas.microsoft.com/office/drawing/2014/main" id="{80DC4038-D494-45C2-BAAE-9EFADD146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3791659" y="114301"/>
          <a:ext cx="2377091" cy="1138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20in%20Microsoft%20PowerPoin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حتى الربع الرابع 2023م</v>
          </cell>
          <cell r="B2">
            <v>108772.59600847703</v>
          </cell>
        </row>
        <row r="3">
          <cell r="A3" t="str">
            <v>حتى الربع الرابع 2022م</v>
          </cell>
          <cell r="B3">
            <v>123785.53307730303</v>
          </cell>
        </row>
        <row r="19">
          <cell r="A19" t="str">
            <v>حتى الربع الرابع 2023م</v>
          </cell>
          <cell r="B19">
            <v>457727.83454693999</v>
          </cell>
        </row>
        <row r="20">
          <cell r="A20" t="str">
            <v>حتى الربع الرابع 2022م</v>
          </cell>
          <cell r="B20">
            <v>410891.41050677805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91" zoomScaleNormal="91" workbookViewId="0">
      <selection activeCell="F4" sqref="F4"/>
    </sheetView>
  </sheetViews>
  <sheetFormatPr defaultRowHeight="15" x14ac:dyDescent="0.25"/>
  <cols>
    <col min="1" max="2" width="68.85546875" customWidth="1"/>
  </cols>
  <sheetData>
    <row r="1" spans="1:2" ht="104.25" customHeight="1" x14ac:dyDescent="0.25"/>
    <row r="2" spans="1:2" ht="32.25" x14ac:dyDescent="0.25">
      <c r="A2" s="34" t="s">
        <v>92</v>
      </c>
      <c r="B2" s="34" t="s">
        <v>93</v>
      </c>
    </row>
    <row r="3" spans="1:2" s="99" customFormat="1" ht="32.25" x14ac:dyDescent="0.25">
      <c r="A3" s="81" t="s">
        <v>164</v>
      </c>
      <c r="B3" s="83" t="s">
        <v>171</v>
      </c>
    </row>
    <row r="4" spans="1:2" ht="63.75" x14ac:dyDescent="0.25">
      <c r="A4" s="36" t="s">
        <v>189</v>
      </c>
      <c r="B4" s="37" t="s">
        <v>188</v>
      </c>
    </row>
    <row r="5" spans="1:2" ht="64.5" x14ac:dyDescent="0.25">
      <c r="A5" s="139" t="s">
        <v>197</v>
      </c>
      <c r="B5" s="140" t="s">
        <v>210</v>
      </c>
    </row>
    <row r="6" spans="1:2" ht="32.25" x14ac:dyDescent="0.25">
      <c r="A6" s="81" t="s">
        <v>7</v>
      </c>
      <c r="B6" s="83" t="s">
        <v>42</v>
      </c>
    </row>
    <row r="7" spans="1:2" ht="32.25" x14ac:dyDescent="0.25">
      <c r="A7" s="80" t="s">
        <v>10</v>
      </c>
      <c r="B7" s="82" t="s">
        <v>43</v>
      </c>
    </row>
    <row r="8" spans="1:2" ht="32.25" x14ac:dyDescent="0.25">
      <c r="A8" s="80" t="s">
        <v>65</v>
      </c>
      <c r="B8" s="38" t="s">
        <v>169</v>
      </c>
    </row>
    <row r="9" spans="1:2" ht="64.5" x14ac:dyDescent="0.25">
      <c r="A9" s="132" t="s">
        <v>198</v>
      </c>
      <c r="B9" s="37" t="s">
        <v>211</v>
      </c>
    </row>
    <row r="10" spans="1:2" ht="32.25" x14ac:dyDescent="0.25">
      <c r="A10" s="35" t="s">
        <v>75</v>
      </c>
      <c r="B10" s="38" t="s">
        <v>83</v>
      </c>
    </row>
    <row r="11" spans="1:2" ht="32.25" x14ac:dyDescent="0.25">
      <c r="A11" s="35" t="s">
        <v>119</v>
      </c>
      <c r="B11" s="38" t="s">
        <v>118</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Financing!A1" display="Financing" xr:uid="{CDAE58BA-C3DD-4242-B0BD-36141A0123D7}"/>
    <hyperlink ref="A8" location="Financing!A1" display="التمويل" xr:uid="{2A709742-7A9E-4472-A772-BDE8E3F8934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topLeftCell="A16" zoomScale="84" zoomScaleNormal="84" workbookViewId="0">
      <selection activeCell="A27" sqref="A27"/>
    </sheetView>
  </sheetViews>
  <sheetFormatPr defaultRowHeight="15" x14ac:dyDescent="0.25"/>
  <cols>
    <col min="1" max="1" width="38.5703125" customWidth="1"/>
    <col min="2" max="2" width="95.140625" customWidth="1"/>
    <col min="3" max="3" width="77.140625" customWidth="1"/>
    <col min="4" max="4" width="40.140625" customWidth="1"/>
  </cols>
  <sheetData>
    <row r="9" spans="1:4" s="84" customFormat="1" ht="53.25" x14ac:dyDescent="0.25">
      <c r="A9" s="85" t="s">
        <v>138</v>
      </c>
      <c r="D9" s="105" t="s">
        <v>166</v>
      </c>
    </row>
    <row r="10" spans="1:4" ht="35.25" x14ac:dyDescent="0.9">
      <c r="A10" s="107" t="s">
        <v>139</v>
      </c>
      <c r="D10" s="106" t="s">
        <v>167</v>
      </c>
    </row>
    <row r="13" spans="1:4" ht="24" x14ac:dyDescent="0.25">
      <c r="A13" s="87" t="s">
        <v>120</v>
      </c>
      <c r="B13" s="87" t="s">
        <v>121</v>
      </c>
      <c r="C13" s="87" t="s">
        <v>140</v>
      </c>
      <c r="D13" s="88" t="s">
        <v>64</v>
      </c>
    </row>
    <row r="14" spans="1:4" ht="28.5" customHeight="1" x14ac:dyDescent="0.25">
      <c r="A14" s="89" t="s">
        <v>117</v>
      </c>
      <c r="B14" s="89" t="s">
        <v>122</v>
      </c>
      <c r="C14" s="108" t="s">
        <v>141</v>
      </c>
      <c r="D14" s="108" t="s">
        <v>142</v>
      </c>
    </row>
    <row r="15" spans="1:4" ht="23.25" x14ac:dyDescent="0.25">
      <c r="A15" s="86" t="s">
        <v>96</v>
      </c>
      <c r="B15" s="91" t="s">
        <v>162</v>
      </c>
      <c r="C15" s="109" t="s">
        <v>163</v>
      </c>
      <c r="D15" s="109" t="s">
        <v>143</v>
      </c>
    </row>
    <row r="16" spans="1:4" ht="93" x14ac:dyDescent="0.25">
      <c r="A16" s="89" t="s">
        <v>123</v>
      </c>
      <c r="B16" s="89" t="s">
        <v>124</v>
      </c>
      <c r="C16" s="108" t="s">
        <v>144</v>
      </c>
      <c r="D16" s="108" t="s">
        <v>145</v>
      </c>
    </row>
    <row r="17" spans="1:4" ht="23.25" x14ac:dyDescent="0.25">
      <c r="A17" s="86" t="s">
        <v>125</v>
      </c>
      <c r="B17" s="86" t="s">
        <v>126</v>
      </c>
      <c r="C17" s="109" t="s">
        <v>146</v>
      </c>
      <c r="D17" s="109" t="s">
        <v>147</v>
      </c>
    </row>
    <row r="18" spans="1:4" ht="69.75" x14ac:dyDescent="0.25">
      <c r="A18" s="89" t="s">
        <v>22</v>
      </c>
      <c r="B18" s="89" t="s">
        <v>127</v>
      </c>
      <c r="C18" s="108" t="s">
        <v>148</v>
      </c>
      <c r="D18" s="108" t="s">
        <v>26</v>
      </c>
    </row>
    <row r="19" spans="1:4" ht="93" x14ac:dyDescent="0.25">
      <c r="A19" s="86" t="s">
        <v>128</v>
      </c>
      <c r="B19" s="86" t="s">
        <v>129</v>
      </c>
      <c r="C19" s="109" t="s">
        <v>149</v>
      </c>
      <c r="D19" s="109" t="s">
        <v>12</v>
      </c>
    </row>
    <row r="20" spans="1:4" ht="69.75" x14ac:dyDescent="0.25">
      <c r="A20" s="89" t="s">
        <v>101</v>
      </c>
      <c r="B20" s="89" t="s">
        <v>130</v>
      </c>
      <c r="C20" s="108" t="s">
        <v>150</v>
      </c>
      <c r="D20" s="108" t="s">
        <v>13</v>
      </c>
    </row>
    <row r="21" spans="1:4" ht="46.5" x14ac:dyDescent="0.25">
      <c r="A21" s="86" t="s">
        <v>31</v>
      </c>
      <c r="B21" s="86" t="s">
        <v>131</v>
      </c>
      <c r="C21" s="109" t="s">
        <v>151</v>
      </c>
      <c r="D21" s="109" t="s">
        <v>14</v>
      </c>
    </row>
    <row r="22" spans="1:4" ht="69.75" x14ac:dyDescent="0.25">
      <c r="A22" s="89" t="s">
        <v>32</v>
      </c>
      <c r="B22" s="89" t="s">
        <v>132</v>
      </c>
      <c r="C22" s="108" t="s">
        <v>152</v>
      </c>
      <c r="D22" s="108" t="s">
        <v>15</v>
      </c>
    </row>
    <row r="23" spans="1:4" ht="46.5" x14ac:dyDescent="0.25">
      <c r="A23" s="86" t="s">
        <v>33</v>
      </c>
      <c r="B23" s="86" t="s">
        <v>133</v>
      </c>
      <c r="C23" s="109" t="s">
        <v>153</v>
      </c>
      <c r="D23" s="109" t="s">
        <v>154</v>
      </c>
    </row>
    <row r="24" spans="1:4" ht="69.75" x14ac:dyDescent="0.25">
      <c r="A24" s="89" t="s">
        <v>34</v>
      </c>
      <c r="B24" s="89" t="s">
        <v>134</v>
      </c>
      <c r="C24" s="108" t="s">
        <v>155</v>
      </c>
      <c r="D24" s="108" t="s">
        <v>17</v>
      </c>
    </row>
    <row r="25" spans="1:4" ht="93" x14ac:dyDescent="0.25">
      <c r="A25" s="86" t="s">
        <v>35</v>
      </c>
      <c r="B25" s="86" t="s">
        <v>135</v>
      </c>
      <c r="C25" s="109" t="s">
        <v>156</v>
      </c>
      <c r="D25" s="109" t="s">
        <v>18</v>
      </c>
    </row>
    <row r="26" spans="1:4" ht="70.5" thickBot="1" x14ac:dyDescent="0.3">
      <c r="A26" s="90" t="s">
        <v>136</v>
      </c>
      <c r="B26" s="90" t="s">
        <v>137</v>
      </c>
      <c r="C26" s="110" t="s">
        <v>157</v>
      </c>
      <c r="D26" s="110" t="s">
        <v>158</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Normal="100" workbookViewId="0">
      <selection activeCell="D1" sqref="D1"/>
    </sheetView>
  </sheetViews>
  <sheetFormatPr defaultRowHeight="15" x14ac:dyDescent="0.25"/>
  <sheetData>
    <row r="8" spans="2:17" ht="35.25" x14ac:dyDescent="0.25">
      <c r="B8" s="100" t="s">
        <v>164</v>
      </c>
      <c r="P8" s="101" t="s">
        <v>165</v>
      </c>
    </row>
    <row r="10" spans="2:17" ht="10.5" customHeight="1" x14ac:dyDescent="0.25">
      <c r="B10" s="149" t="s">
        <v>190</v>
      </c>
      <c r="C10" s="150"/>
      <c r="D10" s="150"/>
      <c r="E10" s="150"/>
      <c r="F10" s="150"/>
      <c r="G10" s="150"/>
      <c r="H10" s="150"/>
      <c r="K10" s="147" t="s">
        <v>191</v>
      </c>
      <c r="L10" s="148"/>
      <c r="M10" s="148"/>
      <c r="N10" s="148"/>
      <c r="O10" s="148"/>
      <c r="P10" s="148"/>
      <c r="Q10" s="148"/>
    </row>
    <row r="11" spans="2:17" ht="14.25" customHeight="1" x14ac:dyDescent="0.25">
      <c r="B11" s="150"/>
      <c r="C11" s="150"/>
      <c r="D11" s="150"/>
      <c r="E11" s="150"/>
      <c r="F11" s="150"/>
      <c r="G11" s="150"/>
      <c r="H11" s="150"/>
      <c r="K11" s="148"/>
      <c r="L11" s="148"/>
      <c r="M11" s="148"/>
      <c r="N11" s="148"/>
      <c r="O11" s="148"/>
      <c r="P11" s="148"/>
      <c r="Q11" s="148"/>
    </row>
    <row r="12" spans="2:17" ht="14.25" customHeight="1" x14ac:dyDescent="0.25">
      <c r="B12" s="150"/>
      <c r="C12" s="150"/>
      <c r="D12" s="150"/>
      <c r="E12" s="150"/>
      <c r="F12" s="150"/>
      <c r="G12" s="150"/>
      <c r="H12" s="150"/>
      <c r="K12" s="148"/>
      <c r="L12" s="148"/>
      <c r="M12" s="148"/>
      <c r="N12" s="148"/>
      <c r="O12" s="148"/>
      <c r="P12" s="148"/>
      <c r="Q12" s="148"/>
    </row>
    <row r="13" spans="2:17" ht="14.25" customHeight="1" x14ac:dyDescent="0.25">
      <c r="B13" s="150"/>
      <c r="C13" s="150"/>
      <c r="D13" s="150"/>
      <c r="E13" s="150"/>
      <c r="F13" s="150"/>
      <c r="G13" s="150"/>
      <c r="H13" s="150"/>
      <c r="K13" s="148"/>
      <c r="L13" s="148"/>
      <c r="M13" s="148"/>
      <c r="N13" s="148"/>
      <c r="O13" s="148"/>
      <c r="P13" s="148"/>
      <c r="Q13" s="148"/>
    </row>
    <row r="14" spans="2:17" ht="14.25" customHeight="1" x14ac:dyDescent="0.25">
      <c r="B14" s="150"/>
      <c r="C14" s="150"/>
      <c r="D14" s="150"/>
      <c r="E14" s="150"/>
      <c r="F14" s="150"/>
      <c r="G14" s="150"/>
      <c r="H14" s="150"/>
      <c r="K14" s="148"/>
      <c r="L14" s="148"/>
      <c r="M14" s="148"/>
      <c r="N14" s="148"/>
      <c r="O14" s="148"/>
      <c r="P14" s="148"/>
      <c r="Q14" s="148"/>
    </row>
    <row r="15" spans="2:17" ht="14.25" customHeight="1" x14ac:dyDescent="0.25">
      <c r="B15" s="150"/>
      <c r="C15" s="150"/>
      <c r="D15" s="150"/>
      <c r="E15" s="150"/>
      <c r="F15" s="150"/>
      <c r="G15" s="150"/>
      <c r="H15" s="150"/>
      <c r="K15" s="148"/>
      <c r="L15" s="148"/>
      <c r="M15" s="148"/>
      <c r="N15" s="148"/>
      <c r="O15" s="148"/>
      <c r="P15" s="148"/>
      <c r="Q15" s="148"/>
    </row>
    <row r="16" spans="2:17" ht="14.25" customHeight="1" x14ac:dyDescent="0.25">
      <c r="B16" s="150"/>
      <c r="C16" s="150"/>
      <c r="D16" s="150"/>
      <c r="E16" s="150"/>
      <c r="F16" s="150"/>
      <c r="G16" s="150"/>
      <c r="H16" s="150"/>
      <c r="K16" s="148"/>
      <c r="L16" s="148"/>
      <c r="M16" s="148"/>
      <c r="N16" s="148"/>
      <c r="O16" s="148"/>
      <c r="P16" s="148"/>
      <c r="Q16" s="148"/>
    </row>
    <row r="17" spans="2:17" ht="14.25" customHeight="1" x14ac:dyDescent="0.25">
      <c r="B17" s="150"/>
      <c r="C17" s="150"/>
      <c r="D17" s="150"/>
      <c r="E17" s="150"/>
      <c r="F17" s="150"/>
      <c r="G17" s="150"/>
      <c r="H17" s="150"/>
      <c r="K17" s="148"/>
      <c r="L17" s="148"/>
      <c r="M17" s="148"/>
      <c r="N17" s="148"/>
      <c r="O17" s="148"/>
      <c r="P17" s="148"/>
      <c r="Q17" s="148"/>
    </row>
    <row r="18" spans="2:17" ht="14.25" customHeight="1" x14ac:dyDescent="0.25">
      <c r="B18" s="150"/>
      <c r="C18" s="150"/>
      <c r="D18" s="150"/>
      <c r="E18" s="150"/>
      <c r="F18" s="150"/>
      <c r="G18" s="150"/>
      <c r="H18" s="150"/>
      <c r="K18" s="148"/>
      <c r="L18" s="148"/>
      <c r="M18" s="148"/>
      <c r="N18" s="148"/>
      <c r="O18" s="148"/>
      <c r="P18" s="148"/>
      <c r="Q18" s="148"/>
    </row>
    <row r="19" spans="2:17" ht="14.25" customHeight="1" x14ac:dyDescent="0.25">
      <c r="B19" s="150"/>
      <c r="C19" s="150"/>
      <c r="D19" s="150"/>
      <c r="E19" s="150"/>
      <c r="F19" s="150"/>
      <c r="G19" s="150"/>
      <c r="H19" s="150"/>
      <c r="K19" s="148"/>
      <c r="L19" s="148"/>
      <c r="M19" s="148"/>
      <c r="N19" s="148"/>
      <c r="O19" s="148"/>
      <c r="P19" s="148"/>
      <c r="Q19" s="148"/>
    </row>
    <row r="20" spans="2:17" ht="14.25" customHeight="1" x14ac:dyDescent="0.25">
      <c r="B20" s="150"/>
      <c r="C20" s="150"/>
      <c r="D20" s="150"/>
      <c r="E20" s="150"/>
      <c r="F20" s="150"/>
      <c r="G20" s="150"/>
      <c r="H20" s="150"/>
      <c r="K20" s="148"/>
      <c r="L20" s="148"/>
      <c r="M20" s="148"/>
      <c r="N20" s="148"/>
      <c r="O20" s="148"/>
      <c r="P20" s="148"/>
      <c r="Q20" s="148"/>
    </row>
    <row r="21" spans="2:17" ht="14.25" customHeight="1" x14ac:dyDescent="0.25">
      <c r="B21" s="150"/>
      <c r="C21" s="150"/>
      <c r="D21" s="150"/>
      <c r="E21" s="150"/>
      <c r="F21" s="150"/>
      <c r="G21" s="150"/>
      <c r="H21" s="150"/>
      <c r="K21" s="148"/>
      <c r="L21" s="148"/>
      <c r="M21" s="148"/>
      <c r="N21" s="148"/>
      <c r="O21" s="148"/>
      <c r="P21" s="148"/>
      <c r="Q21" s="148"/>
    </row>
    <row r="22" spans="2:17" ht="14.25" customHeight="1" x14ac:dyDescent="0.25">
      <c r="B22" s="150"/>
      <c r="C22" s="150"/>
      <c r="D22" s="150"/>
      <c r="E22" s="150"/>
      <c r="F22" s="150"/>
      <c r="G22" s="150"/>
      <c r="H22" s="150"/>
      <c r="K22" s="148"/>
      <c r="L22" s="148"/>
      <c r="M22" s="148"/>
      <c r="N22" s="148"/>
      <c r="O22" s="148"/>
      <c r="P22" s="148"/>
      <c r="Q22" s="148"/>
    </row>
    <row r="23" spans="2:17" ht="14.25" customHeight="1" x14ac:dyDescent="0.25">
      <c r="B23" s="150"/>
      <c r="C23" s="150"/>
      <c r="D23" s="150"/>
      <c r="E23" s="150"/>
      <c r="F23" s="150"/>
      <c r="G23" s="150"/>
      <c r="H23" s="150"/>
      <c r="K23" s="148"/>
      <c r="L23" s="148"/>
      <c r="M23" s="148"/>
      <c r="N23" s="148"/>
      <c r="O23" s="148"/>
      <c r="P23" s="148"/>
      <c r="Q23" s="148"/>
    </row>
    <row r="24" spans="2:17" ht="14.25" customHeight="1" x14ac:dyDescent="0.25">
      <c r="B24" s="150"/>
      <c r="C24" s="150"/>
      <c r="D24" s="150"/>
      <c r="E24" s="150"/>
      <c r="F24" s="150"/>
      <c r="G24" s="150"/>
      <c r="H24" s="150"/>
      <c r="K24" s="148"/>
      <c r="L24" s="148"/>
      <c r="M24" s="148"/>
      <c r="N24" s="148"/>
      <c r="O24" s="148"/>
      <c r="P24" s="148"/>
      <c r="Q24" s="148"/>
    </row>
    <row r="25" spans="2:17" ht="14.25" customHeight="1" x14ac:dyDescent="0.25">
      <c r="B25" s="150"/>
      <c r="C25" s="150"/>
      <c r="D25" s="150"/>
      <c r="E25" s="150"/>
      <c r="F25" s="150"/>
      <c r="G25" s="150"/>
      <c r="H25" s="150"/>
      <c r="K25" s="148"/>
      <c r="L25" s="148"/>
      <c r="M25" s="148"/>
      <c r="N25" s="148"/>
      <c r="O25" s="148"/>
      <c r="P25" s="148"/>
      <c r="Q25" s="148"/>
    </row>
    <row r="26" spans="2:17" ht="15" customHeight="1" x14ac:dyDescent="0.25">
      <c r="B26" s="150"/>
      <c r="C26" s="150"/>
      <c r="D26" s="150"/>
      <c r="E26" s="150"/>
      <c r="F26" s="150"/>
      <c r="G26" s="150"/>
      <c r="H26" s="150"/>
      <c r="K26" s="148"/>
      <c r="L26" s="148"/>
      <c r="M26" s="148"/>
      <c r="N26" s="148"/>
      <c r="O26" s="148"/>
      <c r="P26" s="148"/>
      <c r="Q26" s="148"/>
    </row>
    <row r="27" spans="2:17" ht="15" customHeight="1" x14ac:dyDescent="0.25">
      <c r="B27" s="150"/>
      <c r="C27" s="150"/>
      <c r="D27" s="150"/>
      <c r="E27" s="150"/>
      <c r="F27" s="150"/>
      <c r="G27" s="150"/>
      <c r="H27" s="150"/>
      <c r="K27" s="148"/>
      <c r="L27" s="148"/>
      <c r="M27" s="148"/>
      <c r="N27" s="148"/>
      <c r="O27" s="148"/>
      <c r="P27" s="148"/>
      <c r="Q27" s="148"/>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showGridLines="0" rightToLeft="1" zoomScale="90" zoomScaleNormal="90" workbookViewId="0">
      <selection activeCell="F25" sqref="F25"/>
    </sheetView>
  </sheetViews>
  <sheetFormatPr defaultRowHeight="15" x14ac:dyDescent="0.25"/>
  <cols>
    <col min="1" max="1" width="41" customWidth="1"/>
    <col min="2" max="6" width="23.42578125" customWidth="1"/>
  </cols>
  <sheetData>
    <row r="1" spans="1:6" ht="96" customHeight="1" x14ac:dyDescent="0.25"/>
    <row r="2" spans="1:6" ht="30.75" customHeight="1" x14ac:dyDescent="0.9">
      <c r="A2" s="92" t="s">
        <v>159</v>
      </c>
      <c r="B2" s="65"/>
      <c r="C2" s="65"/>
      <c r="D2" s="65"/>
      <c r="E2" s="65"/>
      <c r="F2" s="60" t="s">
        <v>179</v>
      </c>
    </row>
    <row r="3" spans="1:6" ht="31.5" x14ac:dyDescent="0.25">
      <c r="A3" s="93" t="s">
        <v>180</v>
      </c>
    </row>
    <row r="4" spans="1:6" ht="26.25" x14ac:dyDescent="0.7">
      <c r="A4" s="22" t="s">
        <v>41</v>
      </c>
      <c r="F4" s="6" t="s">
        <v>6</v>
      </c>
    </row>
    <row r="5" spans="1:6" ht="68.25" customHeight="1" x14ac:dyDescent="0.25">
      <c r="A5" s="151" t="s">
        <v>0</v>
      </c>
      <c r="B5" s="5" t="s">
        <v>185</v>
      </c>
      <c r="C5" s="5" t="s">
        <v>184</v>
      </c>
      <c r="D5" s="5" t="s">
        <v>183</v>
      </c>
      <c r="E5" s="5" t="s">
        <v>241</v>
      </c>
      <c r="F5" s="151" t="s">
        <v>5</v>
      </c>
    </row>
    <row r="6" spans="1:6" ht="97.5" customHeight="1" x14ac:dyDescent="0.25">
      <c r="A6" s="151"/>
      <c r="B6" s="7" t="s">
        <v>182</v>
      </c>
      <c r="C6" s="7" t="s">
        <v>182</v>
      </c>
      <c r="D6" s="7" t="s">
        <v>181</v>
      </c>
      <c r="E6" s="7" t="s">
        <v>242</v>
      </c>
      <c r="F6" s="151"/>
    </row>
    <row r="7" spans="1:6" ht="27" x14ac:dyDescent="0.25">
      <c r="A7" s="3" t="s">
        <v>1</v>
      </c>
      <c r="B7" s="46">
        <v>1045090</v>
      </c>
      <c r="C7" s="46">
        <v>1268163.7234543019</v>
      </c>
      <c r="D7" s="46">
        <v>1130000</v>
      </c>
      <c r="E7" s="46">
        <v>1212290</v>
      </c>
      <c r="F7" s="4" t="s">
        <v>3</v>
      </c>
    </row>
    <row r="8" spans="1:6" ht="27" x14ac:dyDescent="0.25">
      <c r="A8" s="1" t="s">
        <v>2</v>
      </c>
      <c r="B8" s="47">
        <v>955000</v>
      </c>
      <c r="C8" s="47">
        <v>1164308.8432161123</v>
      </c>
      <c r="D8" s="47">
        <v>1114000.0000000002</v>
      </c>
      <c r="E8" s="47">
        <v>1293236.0918411927</v>
      </c>
      <c r="F8" s="2" t="s">
        <v>4</v>
      </c>
    </row>
    <row r="9" spans="1:6" ht="27.75" thickBot="1" x14ac:dyDescent="0.3">
      <c r="A9" s="112" t="s">
        <v>244</v>
      </c>
      <c r="B9" s="48">
        <v>90090</v>
      </c>
      <c r="C9" s="48">
        <v>103854.88023818959</v>
      </c>
      <c r="D9" s="48">
        <v>15999.999999999767</v>
      </c>
      <c r="E9" s="175">
        <v>-80946.49116594065</v>
      </c>
      <c r="F9" s="111" t="s">
        <v>243</v>
      </c>
    </row>
  </sheetData>
  <mergeCells count="2">
    <mergeCell ref="F5:F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H102"/>
  <sheetViews>
    <sheetView showGridLines="0" rightToLeft="1" zoomScale="80" zoomScaleNormal="80" workbookViewId="0">
      <selection activeCell="V15" sqref="V15"/>
    </sheetView>
  </sheetViews>
  <sheetFormatPr defaultRowHeight="15" x14ac:dyDescent="0.25"/>
  <cols>
    <col min="6" max="6" width="13" customWidth="1"/>
    <col min="16" max="16" width="10.5703125" customWidth="1"/>
    <col min="17" max="17" width="15.140625" customWidth="1"/>
    <col min="23" max="23" width="9.42578125" bestFit="1" customWidth="1"/>
  </cols>
  <sheetData>
    <row r="10" spans="1:23" s="65" customFormat="1" ht="35.25" x14ac:dyDescent="0.35">
      <c r="A10" s="64" t="s">
        <v>99</v>
      </c>
      <c r="O10" s="72"/>
      <c r="P10" s="72"/>
      <c r="Q10" s="73" t="s">
        <v>212</v>
      </c>
    </row>
    <row r="11" spans="1:23" s="65" customFormat="1" ht="35.25" x14ac:dyDescent="0.35">
      <c r="A11" s="74" t="s">
        <v>235</v>
      </c>
      <c r="N11" s="75"/>
      <c r="Q11" s="76" t="s">
        <v>213</v>
      </c>
    </row>
    <row r="12" spans="1:23" ht="26.25" x14ac:dyDescent="0.7">
      <c r="A12" s="22" t="s">
        <v>41</v>
      </c>
      <c r="Q12" s="6" t="s">
        <v>6</v>
      </c>
    </row>
    <row r="16" spans="1:23" x14ac:dyDescent="0.25">
      <c r="L16" s="49"/>
      <c r="M16" s="49"/>
      <c r="N16" s="49"/>
      <c r="O16" s="49"/>
      <c r="P16" s="49"/>
      <c r="Q16" s="49"/>
      <c r="R16" s="49"/>
      <c r="S16" s="49"/>
      <c r="W16" s="104"/>
    </row>
    <row r="17" spans="12:23" x14ac:dyDescent="0.25">
      <c r="L17" s="49"/>
      <c r="M17" s="49"/>
      <c r="N17" s="49"/>
      <c r="O17" s="49"/>
      <c r="P17" s="49"/>
      <c r="Q17" s="49"/>
      <c r="R17" s="135"/>
      <c r="S17" s="49"/>
      <c r="W17" s="104"/>
    </row>
    <row r="18" spans="12:23" x14ac:dyDescent="0.25">
      <c r="L18" s="49"/>
      <c r="M18" s="49"/>
      <c r="N18" s="49"/>
      <c r="O18" s="50"/>
      <c r="P18" s="50"/>
      <c r="Q18" s="50"/>
      <c r="R18" s="136"/>
      <c r="S18" s="50"/>
      <c r="W18" s="104"/>
    </row>
    <row r="19" spans="12:23" x14ac:dyDescent="0.25">
      <c r="L19" s="49"/>
      <c r="M19" s="49"/>
      <c r="N19" s="49"/>
      <c r="O19" s="50"/>
      <c r="R19" s="136"/>
      <c r="S19" s="50"/>
    </row>
    <row r="20" spans="12:23" x14ac:dyDescent="0.25">
      <c r="L20" s="49"/>
      <c r="M20" s="49"/>
      <c r="N20" s="49"/>
      <c r="O20" s="50"/>
      <c r="R20" s="50"/>
      <c r="S20" s="50"/>
    </row>
    <row r="21" spans="12:23" x14ac:dyDescent="0.25">
      <c r="L21" s="49"/>
      <c r="M21" s="49"/>
      <c r="N21" s="49"/>
      <c r="O21" s="50"/>
      <c r="R21" s="50"/>
      <c r="S21" s="50"/>
    </row>
    <row r="22" spans="12:23" x14ac:dyDescent="0.25">
      <c r="L22" s="49"/>
      <c r="M22" s="49"/>
      <c r="N22" s="49"/>
      <c r="O22" s="50"/>
      <c r="R22" s="50"/>
      <c r="S22" s="50"/>
    </row>
    <row r="23" spans="12:23" x14ac:dyDescent="0.25">
      <c r="L23" s="49"/>
      <c r="M23" s="49"/>
      <c r="N23" s="49"/>
      <c r="O23" s="50"/>
      <c r="R23" s="50"/>
      <c r="S23" s="50"/>
    </row>
    <row r="24" spans="12:23" x14ac:dyDescent="0.25">
      <c r="L24" s="49"/>
      <c r="M24" s="49"/>
      <c r="N24" s="49"/>
      <c r="O24" s="50"/>
      <c r="R24" s="50"/>
      <c r="S24" s="50"/>
    </row>
    <row r="25" spans="12:23" x14ac:dyDescent="0.25">
      <c r="L25" s="49"/>
      <c r="M25" s="49"/>
      <c r="N25" s="49"/>
      <c r="O25" s="50"/>
      <c r="P25" s="50"/>
      <c r="Q25" s="50"/>
      <c r="R25" s="50"/>
      <c r="S25" s="50"/>
    </row>
    <row r="26" spans="12:23" x14ac:dyDescent="0.25">
      <c r="L26" s="49"/>
      <c r="M26" s="49"/>
      <c r="N26" s="49"/>
      <c r="O26" s="49"/>
      <c r="P26" s="49"/>
      <c r="Q26" s="49"/>
      <c r="R26" s="49"/>
      <c r="S26" s="50"/>
    </row>
    <row r="27" spans="12:23" x14ac:dyDescent="0.25">
      <c r="S27" s="50"/>
    </row>
    <row r="35" spans="1:34" x14ac:dyDescent="0.25">
      <c r="AH35" s="134"/>
    </row>
    <row r="38" spans="1:34" ht="35.25" x14ac:dyDescent="0.25">
      <c r="Q38" s="138" t="s">
        <v>214</v>
      </c>
    </row>
    <row r="39" spans="1:34" ht="35.25" x14ac:dyDescent="0.25">
      <c r="A39" s="74" t="s">
        <v>199</v>
      </c>
      <c r="B39" s="74"/>
      <c r="Q39" s="76" t="s">
        <v>215</v>
      </c>
    </row>
    <row r="40" spans="1:34" ht="26.25" x14ac:dyDescent="0.7">
      <c r="A40" s="22" t="s">
        <v>41</v>
      </c>
      <c r="Q40" s="6" t="s">
        <v>6</v>
      </c>
    </row>
    <row r="44" spans="1:34" x14ac:dyDescent="0.25">
      <c r="L44" s="49"/>
      <c r="M44" s="49"/>
      <c r="N44" s="49"/>
      <c r="O44" s="49"/>
      <c r="P44" s="49"/>
      <c r="Q44" s="49"/>
      <c r="R44" s="49"/>
    </row>
    <row r="45" spans="1:34" x14ac:dyDescent="0.25">
      <c r="L45" s="49"/>
      <c r="M45" s="49"/>
      <c r="N45" s="49"/>
      <c r="O45" s="49"/>
      <c r="P45" s="49"/>
      <c r="Q45" s="49"/>
      <c r="R45" s="49"/>
    </row>
    <row r="46" spans="1:34" x14ac:dyDescent="0.25">
      <c r="L46" s="49"/>
      <c r="M46" s="49"/>
      <c r="N46" s="49"/>
      <c r="O46" s="50"/>
      <c r="P46" s="50"/>
      <c r="Q46" s="50"/>
      <c r="R46" s="50"/>
    </row>
    <row r="47" spans="1:34" x14ac:dyDescent="0.25">
      <c r="L47" s="49"/>
      <c r="M47" s="49"/>
      <c r="N47" s="49"/>
      <c r="O47" s="50"/>
      <c r="R47" s="50"/>
    </row>
    <row r="48" spans="1:34" x14ac:dyDescent="0.25">
      <c r="L48" s="49"/>
      <c r="M48" s="49"/>
      <c r="N48" s="49"/>
      <c r="O48" s="50"/>
      <c r="R48" s="50"/>
    </row>
    <row r="49" spans="12:21" x14ac:dyDescent="0.25">
      <c r="L49" s="49"/>
      <c r="M49" s="49"/>
      <c r="N49" s="49"/>
      <c r="O49" s="50"/>
      <c r="R49" s="50"/>
    </row>
    <row r="50" spans="12:21" x14ac:dyDescent="0.25">
      <c r="L50" s="49"/>
      <c r="M50" s="49"/>
      <c r="N50" s="49"/>
      <c r="O50" s="50"/>
      <c r="R50" s="50"/>
    </row>
    <row r="51" spans="12:21" x14ac:dyDescent="0.25">
      <c r="L51" s="49"/>
      <c r="M51" s="49"/>
      <c r="N51" s="49"/>
      <c r="O51" s="50"/>
      <c r="R51" s="50"/>
    </row>
    <row r="52" spans="12:21" x14ac:dyDescent="0.25">
      <c r="L52" s="49"/>
      <c r="M52" s="49"/>
      <c r="N52" s="49"/>
      <c r="O52" s="50"/>
      <c r="R52" s="50"/>
    </row>
    <row r="53" spans="12:21" x14ac:dyDescent="0.25">
      <c r="L53" s="49"/>
      <c r="M53" s="49"/>
      <c r="N53" s="49"/>
      <c r="O53" s="50"/>
      <c r="P53" s="50"/>
      <c r="Q53" s="50"/>
      <c r="R53" s="50"/>
      <c r="S53" s="50"/>
      <c r="T53" s="50"/>
      <c r="U53" s="50"/>
    </row>
    <row r="54" spans="12:21" x14ac:dyDescent="0.25">
      <c r="L54" s="49"/>
      <c r="M54" s="49"/>
      <c r="N54" s="49"/>
      <c r="O54" s="49"/>
      <c r="P54" s="49"/>
      <c r="Q54" s="49"/>
      <c r="R54" s="50"/>
      <c r="S54" s="50"/>
      <c r="T54" s="50"/>
      <c r="U54" s="50"/>
    </row>
    <row r="55" spans="12:21" x14ac:dyDescent="0.25">
      <c r="R55" s="50"/>
      <c r="S55" s="50"/>
      <c r="T55" s="50"/>
      <c r="U55" s="50"/>
    </row>
    <row r="56" spans="12:21" x14ac:dyDescent="0.25">
      <c r="R56" s="50"/>
      <c r="S56" s="50"/>
      <c r="T56" s="50"/>
      <c r="U56" s="50"/>
    </row>
    <row r="57" spans="12:21" x14ac:dyDescent="0.25">
      <c r="R57" s="50"/>
      <c r="S57" s="50"/>
      <c r="T57" s="50"/>
      <c r="U57" s="50"/>
    </row>
    <row r="58" spans="12:21" x14ac:dyDescent="0.25">
      <c r="R58" s="50"/>
      <c r="S58" s="50"/>
      <c r="T58" s="50"/>
      <c r="U58" s="50"/>
    </row>
    <row r="59" spans="12:21" x14ac:dyDescent="0.25">
      <c r="R59" s="50"/>
      <c r="S59" s="50"/>
      <c r="T59" s="50"/>
      <c r="U59" s="50"/>
    </row>
    <row r="65" spans="1:32" ht="27" x14ac:dyDescent="0.7">
      <c r="A65" s="44" t="s">
        <v>236</v>
      </c>
      <c r="O65" s="45" t="s">
        <v>216</v>
      </c>
    </row>
    <row r="68" spans="1:32" ht="35.25" x14ac:dyDescent="0.25">
      <c r="A68" s="74" t="s">
        <v>195</v>
      </c>
      <c r="AF68" s="76" t="s">
        <v>196</v>
      </c>
    </row>
    <row r="69" spans="1:32" ht="35.25" x14ac:dyDescent="0.25">
      <c r="A69" s="64" t="s">
        <v>200</v>
      </c>
      <c r="M69" s="66" t="s">
        <v>217</v>
      </c>
      <c r="R69" s="64" t="s">
        <v>237</v>
      </c>
      <c r="AF69" s="66" t="s">
        <v>218</v>
      </c>
    </row>
    <row r="70" spans="1:32" ht="35.25" x14ac:dyDescent="0.25">
      <c r="A70" s="67" t="s">
        <v>111</v>
      </c>
      <c r="R70" s="67" t="s">
        <v>111</v>
      </c>
    </row>
    <row r="71" spans="1:32" ht="26.25" x14ac:dyDescent="0.7">
      <c r="A71" s="22" t="s">
        <v>41</v>
      </c>
      <c r="M71" s="6" t="s">
        <v>6</v>
      </c>
      <c r="R71" s="22" t="s">
        <v>41</v>
      </c>
      <c r="AF71" s="6" t="s">
        <v>6</v>
      </c>
    </row>
    <row r="102" spans="2:32" ht="27" x14ac:dyDescent="0.7">
      <c r="B102" s="44" t="s">
        <v>236</v>
      </c>
      <c r="P102" s="45"/>
      <c r="AF102" t="s">
        <v>216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C668-713A-40F0-A4FA-8EF69D866168}">
  <dimension ref="A1:G47"/>
  <sheetViews>
    <sheetView showGridLines="0" showRowColHeaders="0" rightToLeft="1" zoomScale="90" zoomScaleNormal="90" workbookViewId="0">
      <selection activeCell="C29" sqref="C29"/>
    </sheetView>
  </sheetViews>
  <sheetFormatPr defaultRowHeight="15" x14ac:dyDescent="0.25"/>
  <cols>
    <col min="1" max="4" width="37.85546875" customWidth="1"/>
    <col min="5" max="5" width="37.85546875" style="9" customWidth="1"/>
    <col min="6" max="7" width="37.85546875" customWidth="1"/>
  </cols>
  <sheetData>
    <row r="1" spans="1:7" ht="96" customHeight="1" x14ac:dyDescent="0.25"/>
    <row r="2" spans="1:7" ht="35.25" x14ac:dyDescent="0.9">
      <c r="A2" s="62" t="s">
        <v>7</v>
      </c>
      <c r="B2" s="62"/>
      <c r="C2" s="63"/>
      <c r="D2" s="62"/>
      <c r="G2" s="62" t="s">
        <v>42</v>
      </c>
    </row>
    <row r="3" spans="1:7" ht="35.25" x14ac:dyDescent="0.35">
      <c r="A3" s="64" t="s">
        <v>201</v>
      </c>
      <c r="B3" s="64"/>
      <c r="C3" s="65"/>
      <c r="D3" s="66"/>
      <c r="G3" s="66" t="s">
        <v>219</v>
      </c>
    </row>
    <row r="4" spans="1:7" ht="26.25" x14ac:dyDescent="0.7">
      <c r="A4" s="22" t="s">
        <v>41</v>
      </c>
      <c r="D4" s="6"/>
      <c r="E4"/>
      <c r="G4" s="6" t="s">
        <v>6</v>
      </c>
    </row>
    <row r="5" spans="1:7" ht="20.100000000000001" customHeight="1" x14ac:dyDescent="0.25">
      <c r="A5" s="153" t="s">
        <v>40</v>
      </c>
      <c r="B5" s="115" t="s">
        <v>94</v>
      </c>
      <c r="C5" s="115" t="s">
        <v>220</v>
      </c>
      <c r="D5" s="115" t="s">
        <v>192</v>
      </c>
      <c r="E5" s="115" t="s">
        <v>170</v>
      </c>
      <c r="F5" s="141" t="s">
        <v>100</v>
      </c>
      <c r="G5" s="143" t="s">
        <v>8</v>
      </c>
    </row>
    <row r="6" spans="1:7" s="43" customFormat="1" ht="20.100000000000001" customHeight="1" x14ac:dyDescent="0.3">
      <c r="A6" s="153"/>
      <c r="B6" s="115" t="s">
        <v>19</v>
      </c>
      <c r="C6" s="115">
        <v>2023</v>
      </c>
      <c r="D6" s="115">
        <v>2023</v>
      </c>
      <c r="E6" s="115">
        <v>2023</v>
      </c>
      <c r="F6" s="141">
        <v>2023</v>
      </c>
      <c r="G6" s="143"/>
    </row>
    <row r="7" spans="1:7" s="43" customFormat="1" ht="27" x14ac:dyDescent="0.3">
      <c r="A7" s="3" t="s">
        <v>21</v>
      </c>
      <c r="B7" s="46">
        <v>754561.76612831198</v>
      </c>
      <c r="C7" s="46">
        <v>249211.04147868796</v>
      </c>
      <c r="D7" s="46">
        <v>147005.524443637</v>
      </c>
      <c r="E7" s="46">
        <v>179739.73949598701</v>
      </c>
      <c r="F7" s="46">
        <v>178605.46071000001</v>
      </c>
      <c r="G7" s="4" t="s">
        <v>25</v>
      </c>
    </row>
    <row r="8" spans="1:7" s="43" customFormat="1" ht="27" customHeight="1" x14ac:dyDescent="0.3">
      <c r="A8" s="23" t="s">
        <v>117</v>
      </c>
      <c r="B8" s="116">
        <v>38638.444306199999</v>
      </c>
      <c r="C8" s="116">
        <v>6559.5664880100012</v>
      </c>
      <c r="D8" s="116">
        <v>8210.2522161499983</v>
      </c>
      <c r="E8" s="116">
        <v>16680.38199858</v>
      </c>
      <c r="F8" s="116">
        <v>7188.2436034600005</v>
      </c>
      <c r="G8" s="24" t="s">
        <v>160</v>
      </c>
    </row>
    <row r="9" spans="1:7" s="43" customFormat="1" ht="27" customHeight="1" x14ac:dyDescent="0.3">
      <c r="A9" s="23" t="s">
        <v>96</v>
      </c>
      <c r="B9" s="116">
        <v>262475.98294006998</v>
      </c>
      <c r="C9" s="116">
        <v>63001.470262069983</v>
      </c>
      <c r="D9" s="116">
        <v>70257.65025667999</v>
      </c>
      <c r="E9" s="116">
        <v>66129.926511320009</v>
      </c>
      <c r="F9" s="116">
        <v>63086.93591</v>
      </c>
      <c r="G9" s="24" t="s">
        <v>143</v>
      </c>
    </row>
    <row r="10" spans="1:7" s="43" customFormat="1" ht="27" customHeight="1" x14ac:dyDescent="0.3">
      <c r="A10" s="23" t="s">
        <v>97</v>
      </c>
      <c r="B10" s="116">
        <v>22149.12895097</v>
      </c>
      <c r="C10" s="116">
        <v>5703.4388534800019</v>
      </c>
      <c r="D10" s="116">
        <v>5701.8827066199974</v>
      </c>
      <c r="E10" s="116">
        <v>5243.1281084000002</v>
      </c>
      <c r="F10" s="116">
        <v>5500.6792824700005</v>
      </c>
      <c r="G10" s="24" t="s">
        <v>161</v>
      </c>
    </row>
    <row r="11" spans="1:7" s="43" customFormat="1" ht="27" customHeight="1" x14ac:dyDescent="0.3">
      <c r="A11" s="23" t="s">
        <v>98</v>
      </c>
      <c r="B11" s="116">
        <v>33373.666157680003</v>
      </c>
      <c r="C11" s="116">
        <v>3478.0589440600052</v>
      </c>
      <c r="D11" s="116">
        <v>3151.3566972299959</v>
      </c>
      <c r="E11" s="116">
        <v>22623.861646690002</v>
      </c>
      <c r="F11" s="116">
        <v>4120.3888697000002</v>
      </c>
      <c r="G11" s="24" t="s">
        <v>147</v>
      </c>
    </row>
    <row r="12" spans="1:7" s="43" customFormat="1" ht="27.75" customHeight="1" x14ac:dyDescent="0.3">
      <c r="A12" s="23" t="s">
        <v>22</v>
      </c>
      <c r="B12" s="116">
        <v>101090.61219202002</v>
      </c>
      <c r="C12" s="116">
        <v>30030.061460857061</v>
      </c>
      <c r="D12" s="116">
        <v>24212.203934439938</v>
      </c>
      <c r="E12" s="116">
        <v>24405.829689206028</v>
      </c>
      <c r="F12" s="116">
        <v>22442.517107516996</v>
      </c>
      <c r="G12" s="24" t="s">
        <v>26</v>
      </c>
    </row>
    <row r="13" spans="1:7" s="43" customFormat="1" ht="27" x14ac:dyDescent="0.3">
      <c r="A13" s="15" t="s">
        <v>23</v>
      </c>
      <c r="B13" s="117">
        <v>457727.83454693999</v>
      </c>
      <c r="C13" s="117">
        <v>108772.59600847703</v>
      </c>
      <c r="D13" s="117">
        <v>111533.34581111991</v>
      </c>
      <c r="E13" s="117">
        <v>135083.12795419604</v>
      </c>
      <c r="F13" s="117">
        <v>102338.76477314701</v>
      </c>
      <c r="G13" s="16" t="s">
        <v>27</v>
      </c>
    </row>
    <row r="14" spans="1:7" s="43" customFormat="1" ht="27" x14ac:dyDescent="0.3">
      <c r="A14" s="13" t="s">
        <v>94</v>
      </c>
      <c r="B14" s="118">
        <v>1212289.600675252</v>
      </c>
      <c r="C14" s="118">
        <v>357983.63748716499</v>
      </c>
      <c r="D14" s="118">
        <v>258538.87025475691</v>
      </c>
      <c r="E14" s="118">
        <v>314822.86745018302</v>
      </c>
      <c r="F14" s="118">
        <v>280944.22548314702</v>
      </c>
      <c r="G14" s="14" t="s">
        <v>28</v>
      </c>
    </row>
    <row r="15" spans="1:7" ht="27" x14ac:dyDescent="0.25">
      <c r="A15" s="11"/>
      <c r="B15" s="11"/>
      <c r="E15" s="10"/>
    </row>
    <row r="16" spans="1:7" ht="27" x14ac:dyDescent="0.25">
      <c r="A16" s="11"/>
      <c r="B16" s="11"/>
      <c r="E16" s="10"/>
    </row>
    <row r="17" spans="1:5" ht="35.25" x14ac:dyDescent="0.35">
      <c r="A17" s="64" t="s">
        <v>238</v>
      </c>
      <c r="B17" s="64"/>
      <c r="C17" s="65"/>
      <c r="D17" s="65"/>
      <c r="E17" s="66" t="s">
        <v>221</v>
      </c>
    </row>
    <row r="18" spans="1:5" ht="18.75" customHeight="1" x14ac:dyDescent="0.35">
      <c r="A18" s="67" t="s">
        <v>112</v>
      </c>
      <c r="B18" s="67"/>
      <c r="C18" s="65"/>
      <c r="D18" s="65"/>
      <c r="E18" s="68"/>
    </row>
    <row r="19" spans="1:5" ht="26.25" x14ac:dyDescent="0.7">
      <c r="A19" s="22" t="s">
        <v>41</v>
      </c>
      <c r="B19" s="22"/>
      <c r="E19" s="6" t="s">
        <v>6</v>
      </c>
    </row>
    <row r="20" spans="1:5" ht="32.25" x14ac:dyDescent="0.25">
      <c r="A20" s="152" t="s">
        <v>40</v>
      </c>
      <c r="B20" s="70" t="s">
        <v>114</v>
      </c>
      <c r="C20" s="115" t="s">
        <v>220</v>
      </c>
      <c r="D20" s="115" t="s">
        <v>220</v>
      </c>
      <c r="E20" s="152" t="s">
        <v>8</v>
      </c>
    </row>
    <row r="21" spans="1:5" ht="32.25" x14ac:dyDescent="0.25">
      <c r="A21" s="152"/>
      <c r="B21" s="70" t="s">
        <v>113</v>
      </c>
      <c r="C21" s="71">
        <v>2023</v>
      </c>
      <c r="D21" s="71">
        <v>2022</v>
      </c>
      <c r="E21" s="152"/>
    </row>
    <row r="22" spans="1:5" ht="27" x14ac:dyDescent="0.25">
      <c r="A22" s="3" t="s">
        <v>21</v>
      </c>
      <c r="B22" s="51">
        <f>C22/D22-1</f>
        <v>0.28336406728535146</v>
      </c>
      <c r="C22" s="46">
        <v>249211.04147868796</v>
      </c>
      <c r="D22" s="46">
        <v>194185.77146688709</v>
      </c>
      <c r="E22" s="4" t="s">
        <v>25</v>
      </c>
    </row>
    <row r="23" spans="1:5" ht="54" x14ac:dyDescent="0.25">
      <c r="A23" s="23" t="s">
        <v>95</v>
      </c>
      <c r="B23" s="52">
        <f t="shared" ref="B23:B29" si="0">C23/D23-1</f>
        <v>-3.7786140977480787E-2</v>
      </c>
      <c r="C23" s="116">
        <v>6559.5664880100012</v>
      </c>
      <c r="D23" s="116">
        <v>6817.1606826299976</v>
      </c>
      <c r="E23" s="24" t="s">
        <v>160</v>
      </c>
    </row>
    <row r="24" spans="1:5" ht="27" x14ac:dyDescent="0.25">
      <c r="A24" s="23" t="s">
        <v>96</v>
      </c>
      <c r="B24" s="52">
        <f t="shared" si="0"/>
        <v>-0.23132207694833629</v>
      </c>
      <c r="C24" s="116">
        <v>63001.470262069983</v>
      </c>
      <c r="D24" s="116">
        <v>81960.816582260013</v>
      </c>
      <c r="E24" s="24" t="s">
        <v>143</v>
      </c>
    </row>
    <row r="25" spans="1:5" ht="54" x14ac:dyDescent="0.25">
      <c r="A25" s="23" t="s">
        <v>97</v>
      </c>
      <c r="B25" s="52">
        <f t="shared" si="0"/>
        <v>0.3140763351945135</v>
      </c>
      <c r="C25" s="116">
        <v>5703.4388534800019</v>
      </c>
      <c r="D25" s="116">
        <v>4340.2644889999956</v>
      </c>
      <c r="E25" s="24" t="s">
        <v>161</v>
      </c>
    </row>
    <row r="26" spans="1:5" ht="27" x14ac:dyDescent="0.25">
      <c r="A26" s="23" t="s">
        <v>98</v>
      </c>
      <c r="B26" s="52">
        <f t="shared" si="0"/>
        <v>7.0652734278860985E-2</v>
      </c>
      <c r="C26" s="116">
        <v>3478.0589440600052</v>
      </c>
      <c r="D26" s="116">
        <v>3248.5406637500018</v>
      </c>
      <c r="E26" s="24" t="s">
        <v>147</v>
      </c>
    </row>
    <row r="27" spans="1:5" ht="27" x14ac:dyDescent="0.25">
      <c r="A27" s="23" t="s">
        <v>22</v>
      </c>
      <c r="B27" s="52">
        <f t="shared" si="0"/>
        <v>9.5238139534771893E-2</v>
      </c>
      <c r="C27" s="116">
        <v>30030.061460857061</v>
      </c>
      <c r="D27" s="116">
        <v>27418.750659662961</v>
      </c>
      <c r="E27" s="24" t="s">
        <v>26</v>
      </c>
    </row>
    <row r="28" spans="1:5" ht="27" x14ac:dyDescent="0.25">
      <c r="A28" s="15" t="s">
        <v>23</v>
      </c>
      <c r="B28" s="53">
        <f t="shared" si="0"/>
        <v>-0.12128183880300891</v>
      </c>
      <c r="C28" s="117">
        <v>108772.59600847703</v>
      </c>
      <c r="D28" s="117">
        <v>123785.53307730303</v>
      </c>
      <c r="E28" s="16" t="s">
        <v>27</v>
      </c>
    </row>
    <row r="29" spans="1:5" ht="27" x14ac:dyDescent="0.25">
      <c r="A29" s="13" t="s">
        <v>24</v>
      </c>
      <c r="B29" s="54">
        <f t="shared" si="0"/>
        <v>0.12583630148743241</v>
      </c>
      <c r="C29" s="118">
        <v>357983.63748716499</v>
      </c>
      <c r="D29" s="118">
        <v>317971.30454419012</v>
      </c>
      <c r="E29" s="14" t="s">
        <v>28</v>
      </c>
    </row>
    <row r="30" spans="1:5" ht="27" x14ac:dyDescent="0.25">
      <c r="A30" s="11"/>
      <c r="B30" s="11"/>
      <c r="E30" s="10"/>
    </row>
    <row r="31" spans="1:5" ht="27" x14ac:dyDescent="0.7">
      <c r="A31" s="44"/>
      <c r="E31" s="58"/>
    </row>
    <row r="32" spans="1:5" ht="35.25" x14ac:dyDescent="0.25">
      <c r="A32" s="64" t="s">
        <v>202</v>
      </c>
      <c r="B32" s="11"/>
      <c r="E32" s="66" t="s">
        <v>222</v>
      </c>
    </row>
    <row r="33" spans="1:5" ht="35.25" x14ac:dyDescent="0.25">
      <c r="A33" s="67" t="s">
        <v>112</v>
      </c>
      <c r="B33" s="11"/>
      <c r="E33" s="10"/>
    </row>
    <row r="34" spans="1:5" ht="27" x14ac:dyDescent="0.25">
      <c r="A34" s="11" t="s">
        <v>41</v>
      </c>
      <c r="B34" s="11"/>
      <c r="E34" s="122" t="s">
        <v>6</v>
      </c>
    </row>
    <row r="35" spans="1:5" ht="32.25" x14ac:dyDescent="0.25">
      <c r="A35" s="152" t="s">
        <v>40</v>
      </c>
      <c r="B35" s="70" t="s">
        <v>114</v>
      </c>
      <c r="C35" s="71" t="s">
        <v>223</v>
      </c>
      <c r="D35" s="71" t="s">
        <v>223</v>
      </c>
      <c r="E35" s="152" t="s">
        <v>8</v>
      </c>
    </row>
    <row r="36" spans="1:5" ht="32.25" x14ac:dyDescent="0.25">
      <c r="A36" s="152"/>
      <c r="B36" s="70" t="s">
        <v>113</v>
      </c>
      <c r="C36" s="71">
        <v>2023</v>
      </c>
      <c r="D36" s="71">
        <v>2022</v>
      </c>
      <c r="E36" s="152"/>
    </row>
    <row r="37" spans="1:5" ht="27" x14ac:dyDescent="0.25">
      <c r="A37" s="3" t="s">
        <v>21</v>
      </c>
      <c r="B37" s="51">
        <v>-0.12</v>
      </c>
      <c r="C37" s="46">
        <v>754562</v>
      </c>
      <c r="D37" s="46">
        <v>857272</v>
      </c>
      <c r="E37" s="4" t="s">
        <v>25</v>
      </c>
    </row>
    <row r="38" spans="1:5" ht="54" x14ac:dyDescent="0.25">
      <c r="A38" s="23" t="s">
        <v>95</v>
      </c>
      <c r="B38" s="52">
        <v>0.57999999999999996</v>
      </c>
      <c r="C38" s="116">
        <v>38638</v>
      </c>
      <c r="D38" s="116">
        <v>24481</v>
      </c>
      <c r="E38" s="24" t="s">
        <v>160</v>
      </c>
    </row>
    <row r="39" spans="1:5" ht="27" x14ac:dyDescent="0.25">
      <c r="A39" s="23" t="s">
        <v>96</v>
      </c>
      <c r="B39" s="52">
        <v>0.04</v>
      </c>
      <c r="C39" s="116">
        <v>262476</v>
      </c>
      <c r="D39" s="116">
        <v>251455</v>
      </c>
      <c r="E39" s="24" t="s">
        <v>143</v>
      </c>
    </row>
    <row r="40" spans="1:5" ht="54" x14ac:dyDescent="0.25">
      <c r="A40" s="23" t="s">
        <v>97</v>
      </c>
      <c r="B40" s="52">
        <v>0.18</v>
      </c>
      <c r="C40" s="116">
        <v>22149</v>
      </c>
      <c r="D40" s="116">
        <v>18749</v>
      </c>
      <c r="E40" s="24" t="s">
        <v>161</v>
      </c>
    </row>
    <row r="41" spans="1:5" ht="27" x14ac:dyDescent="0.25">
      <c r="A41" s="23" t="s">
        <v>98</v>
      </c>
      <c r="B41" s="52">
        <v>0.17</v>
      </c>
      <c r="C41" s="116">
        <v>33374</v>
      </c>
      <c r="D41" s="116">
        <v>28409</v>
      </c>
      <c r="E41" s="24" t="s">
        <v>147</v>
      </c>
    </row>
    <row r="42" spans="1:5" ht="27" x14ac:dyDescent="0.25">
      <c r="A42" s="23" t="s">
        <v>22</v>
      </c>
      <c r="B42" s="52">
        <v>0.15</v>
      </c>
      <c r="C42" s="116">
        <v>101091</v>
      </c>
      <c r="D42" s="116">
        <v>87797</v>
      </c>
      <c r="E42" s="24" t="s">
        <v>26</v>
      </c>
    </row>
    <row r="43" spans="1:5" ht="27" x14ac:dyDescent="0.25">
      <c r="A43" s="15" t="s">
        <v>23</v>
      </c>
      <c r="B43" s="53">
        <v>0.11</v>
      </c>
      <c r="C43" s="117">
        <v>457728</v>
      </c>
      <c r="D43" s="117">
        <v>410891</v>
      </c>
      <c r="E43" s="16" t="s">
        <v>27</v>
      </c>
    </row>
    <row r="44" spans="1:5" ht="27" x14ac:dyDescent="0.25">
      <c r="A44" s="13" t="s">
        <v>24</v>
      </c>
      <c r="B44" s="54">
        <v>-0.04</v>
      </c>
      <c r="C44" s="118">
        <v>1212290</v>
      </c>
      <c r="D44" s="118">
        <v>1268164</v>
      </c>
      <c r="E44" s="14" t="s">
        <v>28</v>
      </c>
    </row>
    <row r="45" spans="1:5" ht="27" x14ac:dyDescent="0.25">
      <c r="A45" s="11"/>
      <c r="B45" s="11"/>
      <c r="E45" s="10"/>
    </row>
    <row r="46" spans="1:5" ht="27" x14ac:dyDescent="0.25">
      <c r="A46" s="11" t="s">
        <v>20</v>
      </c>
      <c r="B46" s="11"/>
      <c r="E46" s="10" t="s">
        <v>9</v>
      </c>
    </row>
    <row r="47" spans="1:5" ht="27" x14ac:dyDescent="0.7">
      <c r="A47" s="44" t="s">
        <v>239</v>
      </c>
      <c r="E47" s="58" t="s">
        <v>216</v>
      </c>
    </row>
  </sheetData>
  <mergeCells count="5">
    <mergeCell ref="A35:A36"/>
    <mergeCell ref="E35:E36"/>
    <mergeCell ref="A5:A6"/>
    <mergeCell ref="A20:A21"/>
    <mergeCell ref="E20:E21"/>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31C76-77CF-478B-A092-68A8705DBD42}">
  <dimension ref="A1:G68"/>
  <sheetViews>
    <sheetView showGridLines="0" showRowColHeaders="0" rightToLeft="1" zoomScale="90" zoomScaleNormal="90" workbookViewId="0">
      <selection activeCell="B24" sqref="B24"/>
    </sheetView>
  </sheetViews>
  <sheetFormatPr defaultRowHeight="15" x14ac:dyDescent="0.25"/>
  <cols>
    <col min="1" max="6" width="37.85546875" customWidth="1"/>
    <col min="7" max="7" width="44.85546875" customWidth="1"/>
  </cols>
  <sheetData>
    <row r="1" spans="1:7" ht="96" customHeight="1" x14ac:dyDescent="0.25"/>
    <row r="2" spans="1:7" ht="35.25" x14ac:dyDescent="0.9">
      <c r="A2" s="62" t="s">
        <v>10</v>
      </c>
      <c r="B2" s="62"/>
      <c r="C2" s="62"/>
      <c r="E2" s="62"/>
      <c r="G2" s="62" t="s">
        <v>43</v>
      </c>
    </row>
    <row r="3" spans="1:7" ht="35.25" x14ac:dyDescent="0.9">
      <c r="A3" s="59" t="s">
        <v>203</v>
      </c>
      <c r="B3" s="59"/>
      <c r="C3" s="59"/>
      <c r="E3" s="60"/>
      <c r="G3" s="61" t="s">
        <v>224</v>
      </c>
    </row>
    <row r="4" spans="1:7" ht="26.25" x14ac:dyDescent="0.7">
      <c r="A4" s="22" t="s">
        <v>41</v>
      </c>
      <c r="B4" s="22"/>
      <c r="C4" s="22"/>
      <c r="E4" s="22"/>
      <c r="G4" s="6" t="s">
        <v>6</v>
      </c>
    </row>
    <row r="5" spans="1:7" ht="35.25" x14ac:dyDescent="0.25">
      <c r="A5" s="154" t="s">
        <v>39</v>
      </c>
      <c r="B5" s="155" t="s">
        <v>19</v>
      </c>
      <c r="C5" s="114" t="s">
        <v>220</v>
      </c>
      <c r="D5" s="114" t="s">
        <v>192</v>
      </c>
      <c r="E5" s="114" t="s">
        <v>170</v>
      </c>
      <c r="F5" s="114" t="s">
        <v>100</v>
      </c>
      <c r="G5" s="144" t="s">
        <v>11</v>
      </c>
    </row>
    <row r="6" spans="1:7" ht="20.100000000000001" customHeight="1" x14ac:dyDescent="0.25">
      <c r="A6" s="154"/>
      <c r="B6" s="155"/>
      <c r="C6" s="114">
        <v>2023</v>
      </c>
      <c r="D6" s="114">
        <v>2023</v>
      </c>
      <c r="E6" s="114">
        <v>2023</v>
      </c>
      <c r="F6" s="114">
        <v>2023</v>
      </c>
      <c r="G6" s="144"/>
    </row>
    <row r="7" spans="1:7" ht="27" x14ac:dyDescent="0.25">
      <c r="A7" s="20" t="s">
        <v>29</v>
      </c>
      <c r="B7" s="46">
        <v>537318.48777033994</v>
      </c>
      <c r="C7" s="46">
        <v>140773.35956634994</v>
      </c>
      <c r="D7" s="123">
        <v>130598</v>
      </c>
      <c r="E7" s="123">
        <v>131881</v>
      </c>
      <c r="F7" s="123">
        <v>134066</v>
      </c>
      <c r="G7" s="8" t="s">
        <v>12</v>
      </c>
    </row>
    <row r="8" spans="1:7" ht="27" x14ac:dyDescent="0.25">
      <c r="A8" s="20" t="s">
        <v>101</v>
      </c>
      <c r="B8" s="46">
        <v>303390.3673186425</v>
      </c>
      <c r="C8" s="47">
        <v>115500.05954054001</v>
      </c>
      <c r="D8" s="119">
        <v>71727</v>
      </c>
      <c r="E8" s="119">
        <v>62061</v>
      </c>
      <c r="F8" s="119">
        <v>54102</v>
      </c>
      <c r="G8" s="8" t="s">
        <v>13</v>
      </c>
    </row>
    <row r="9" spans="1:7" ht="27" x14ac:dyDescent="0.25">
      <c r="A9" s="20" t="s">
        <v>102</v>
      </c>
      <c r="B9" s="46">
        <v>37789.203688250003</v>
      </c>
      <c r="C9" s="47">
        <v>9580.5423114200021</v>
      </c>
      <c r="D9" s="119">
        <v>9576</v>
      </c>
      <c r="E9" s="119">
        <v>8705</v>
      </c>
      <c r="F9" s="119">
        <v>9928</v>
      </c>
      <c r="G9" s="8" t="s">
        <v>14</v>
      </c>
    </row>
    <row r="10" spans="1:7" ht="27" x14ac:dyDescent="0.25">
      <c r="A10" s="20" t="s">
        <v>103</v>
      </c>
      <c r="B10" s="46">
        <v>20904.802248779997</v>
      </c>
      <c r="C10" s="47">
        <v>3403.8159175499968</v>
      </c>
      <c r="D10" s="119">
        <v>3724</v>
      </c>
      <c r="E10" s="119">
        <v>7714</v>
      </c>
      <c r="F10" s="119">
        <v>6062</v>
      </c>
      <c r="G10" s="8" t="s">
        <v>15</v>
      </c>
    </row>
    <row r="11" spans="1:7" ht="27" x14ac:dyDescent="0.25">
      <c r="A11" s="20" t="s">
        <v>104</v>
      </c>
      <c r="B11" s="46">
        <v>6791.4837383999993</v>
      </c>
      <c r="C11" s="47">
        <v>2756.0638488999994</v>
      </c>
      <c r="D11" s="119">
        <v>797</v>
      </c>
      <c r="E11" s="119">
        <v>2734</v>
      </c>
      <c r="F11" s="119">
        <v>505</v>
      </c>
      <c r="G11" s="8" t="s">
        <v>16</v>
      </c>
    </row>
    <row r="12" spans="1:7" ht="27" x14ac:dyDescent="0.25">
      <c r="A12" s="20" t="s">
        <v>105</v>
      </c>
      <c r="B12" s="46">
        <v>97006.900002170005</v>
      </c>
      <c r="C12" s="47">
        <v>21106.340369950005</v>
      </c>
      <c r="D12" s="119">
        <v>17664</v>
      </c>
      <c r="E12" s="119">
        <v>39031</v>
      </c>
      <c r="F12" s="119">
        <v>19205</v>
      </c>
      <c r="G12" s="8" t="s">
        <v>17</v>
      </c>
    </row>
    <row r="13" spans="1:7" ht="27" x14ac:dyDescent="0.25">
      <c r="A13" s="20" t="s">
        <v>106</v>
      </c>
      <c r="B13" s="46">
        <v>103538.48691039</v>
      </c>
      <c r="C13" s="117">
        <v>26016.935287550004</v>
      </c>
      <c r="D13" s="120">
        <v>19030</v>
      </c>
      <c r="E13" s="120">
        <v>24484</v>
      </c>
      <c r="F13" s="120">
        <v>34007</v>
      </c>
      <c r="G13" s="8" t="s">
        <v>18</v>
      </c>
    </row>
    <row r="14" spans="1:7" ht="27" x14ac:dyDescent="0.25">
      <c r="A14" s="21" t="s">
        <v>107</v>
      </c>
      <c r="B14" s="46">
        <v>186496.36016422001</v>
      </c>
      <c r="C14" s="117">
        <v>75841.809779000003</v>
      </c>
      <c r="D14" s="120">
        <v>41195</v>
      </c>
      <c r="E14" s="120">
        <v>43481</v>
      </c>
      <c r="F14" s="120">
        <v>25979</v>
      </c>
      <c r="G14" s="17" t="s">
        <v>116</v>
      </c>
    </row>
    <row r="15" spans="1:7" ht="27" x14ac:dyDescent="0.25">
      <c r="A15" s="77" t="s">
        <v>94</v>
      </c>
      <c r="B15" s="121">
        <v>1293236.0918411927</v>
      </c>
      <c r="C15" s="121">
        <v>394978.92662126001</v>
      </c>
      <c r="D15" s="121">
        <v>294311</v>
      </c>
      <c r="E15" s="121">
        <v>320091</v>
      </c>
      <c r="F15" s="121">
        <v>283855</v>
      </c>
      <c r="G15" s="19" t="s">
        <v>19</v>
      </c>
    </row>
    <row r="16" spans="1:7" ht="27" x14ac:dyDescent="0.25">
      <c r="A16" s="11"/>
      <c r="B16" s="11"/>
      <c r="E16" s="10"/>
    </row>
    <row r="17" spans="1:6" ht="27" x14ac:dyDescent="0.25">
      <c r="A17" s="11"/>
      <c r="B17" s="11"/>
      <c r="E17" s="10"/>
    </row>
    <row r="18" spans="1:6" ht="28.5" customHeight="1" x14ac:dyDescent="0.35">
      <c r="A18" s="102" t="s">
        <v>240</v>
      </c>
      <c r="B18" s="64"/>
      <c r="C18" s="65"/>
      <c r="D18" s="65"/>
      <c r="E18" s="102" t="s">
        <v>225</v>
      </c>
    </row>
    <row r="19" spans="1:6" ht="20.25" customHeight="1" x14ac:dyDescent="0.35">
      <c r="A19" s="69" t="s">
        <v>111</v>
      </c>
      <c r="B19" s="67"/>
      <c r="C19" s="65"/>
      <c r="D19" s="65"/>
      <c r="E19" s="68"/>
    </row>
    <row r="20" spans="1:6" ht="26.25" x14ac:dyDescent="0.7">
      <c r="A20" s="22" t="s">
        <v>41</v>
      </c>
      <c r="B20" s="22"/>
      <c r="C20" s="22"/>
      <c r="E20" s="6" t="s">
        <v>6</v>
      </c>
    </row>
    <row r="21" spans="1:6" ht="32.25" x14ac:dyDescent="0.25">
      <c r="A21" s="156" t="s">
        <v>39</v>
      </c>
      <c r="B21" s="78" t="s">
        <v>115</v>
      </c>
      <c r="C21" s="78" t="s">
        <v>220</v>
      </c>
      <c r="D21" s="79" t="s">
        <v>220</v>
      </c>
      <c r="E21" s="156" t="s">
        <v>11</v>
      </c>
    </row>
    <row r="22" spans="1:6" ht="32.25" x14ac:dyDescent="0.25">
      <c r="A22" s="156"/>
      <c r="B22" s="78" t="s">
        <v>113</v>
      </c>
      <c r="C22" s="78">
        <v>2023</v>
      </c>
      <c r="D22" s="79">
        <v>2022</v>
      </c>
      <c r="E22" s="156"/>
    </row>
    <row r="23" spans="1:6" ht="27" x14ac:dyDescent="0.25">
      <c r="A23" s="20" t="s">
        <v>29</v>
      </c>
      <c r="B23" s="51">
        <f>C23/D23-1</f>
        <v>4.0475953740716886E-2</v>
      </c>
      <c r="C23" s="46">
        <v>140773.35956634994</v>
      </c>
      <c r="D23" s="46">
        <v>135297.08116775006</v>
      </c>
      <c r="E23" s="8" t="s">
        <v>12</v>
      </c>
      <c r="F23" s="145"/>
    </row>
    <row r="24" spans="1:6" ht="27" x14ac:dyDescent="0.25">
      <c r="A24" s="20" t="s">
        <v>30</v>
      </c>
      <c r="B24" s="51">
        <f t="shared" ref="B24:B30" si="0">C24/D24-1</f>
        <v>7.4621528215186306E-2</v>
      </c>
      <c r="C24" s="46">
        <v>115500.05954054001</v>
      </c>
      <c r="D24" s="46">
        <v>107479.75590287248</v>
      </c>
      <c r="E24" s="8" t="s">
        <v>13</v>
      </c>
      <c r="F24" s="145"/>
    </row>
    <row r="25" spans="1:6" ht="27" x14ac:dyDescent="0.25">
      <c r="A25" s="20" t="s">
        <v>31</v>
      </c>
      <c r="B25" s="51">
        <f t="shared" si="0"/>
        <v>0.19359693376949227</v>
      </c>
      <c r="C25" s="46">
        <v>9580.5423114200021</v>
      </c>
      <c r="D25" s="46">
        <v>8026.6143790799979</v>
      </c>
      <c r="E25" s="8" t="s">
        <v>14</v>
      </c>
      <c r="F25" s="145"/>
    </row>
    <row r="26" spans="1:6" ht="27" x14ac:dyDescent="0.25">
      <c r="A26" s="20" t="s">
        <v>32</v>
      </c>
      <c r="B26" s="51">
        <f t="shared" si="0"/>
        <v>-0.6746294998329101</v>
      </c>
      <c r="C26" s="46">
        <v>3403.8159175499968</v>
      </c>
      <c r="D26" s="46">
        <v>10461.353797600001</v>
      </c>
      <c r="E26" s="8" t="s">
        <v>15</v>
      </c>
      <c r="F26" s="145"/>
    </row>
    <row r="27" spans="1:6" ht="27" x14ac:dyDescent="0.25">
      <c r="A27" s="20" t="s">
        <v>33</v>
      </c>
      <c r="B27" s="51">
        <f t="shared" si="0"/>
        <v>1.5588203075596003</v>
      </c>
      <c r="C27" s="46">
        <v>2756.0638488999994</v>
      </c>
      <c r="D27" s="46">
        <v>1077.0837798800003</v>
      </c>
      <c r="E27" s="8" t="s">
        <v>16</v>
      </c>
      <c r="F27" s="145"/>
    </row>
    <row r="28" spans="1:6" ht="27" x14ac:dyDescent="0.25">
      <c r="A28" s="20" t="s">
        <v>34</v>
      </c>
      <c r="B28" s="51">
        <f t="shared" si="0"/>
        <v>7.2931828585946379E-2</v>
      </c>
      <c r="C28" s="46">
        <v>21106.340369950005</v>
      </c>
      <c r="D28" s="46">
        <v>19671.650898610002</v>
      </c>
      <c r="E28" s="8" t="s">
        <v>17</v>
      </c>
      <c r="F28" s="145"/>
    </row>
    <row r="29" spans="1:6" ht="27" x14ac:dyDescent="0.25">
      <c r="A29" s="20" t="s">
        <v>35</v>
      </c>
      <c r="B29" s="51">
        <f t="shared" si="0"/>
        <v>-0.11706887879178163</v>
      </c>
      <c r="C29" s="46">
        <v>26016.935287550004</v>
      </c>
      <c r="D29" s="46">
        <v>29466.55142470001</v>
      </c>
      <c r="E29" s="8" t="s">
        <v>18</v>
      </c>
      <c r="F29" s="145"/>
    </row>
    <row r="30" spans="1:6" ht="27" x14ac:dyDescent="0.25">
      <c r="A30" s="21" t="s">
        <v>37</v>
      </c>
      <c r="B30" s="51">
        <f t="shared" si="0"/>
        <v>0.4535335577880919</v>
      </c>
      <c r="C30" s="55">
        <v>75841.809779000003</v>
      </c>
      <c r="D30" s="55">
        <v>52177.543045109967</v>
      </c>
      <c r="E30" s="17" t="s">
        <v>36</v>
      </c>
      <c r="F30" s="145"/>
    </row>
    <row r="31" spans="1:6" ht="27" x14ac:dyDescent="0.25">
      <c r="A31" s="18" t="s">
        <v>24</v>
      </c>
      <c r="B31" s="57">
        <f>C31/D31-1</f>
        <v>8.6128515568532737E-2</v>
      </c>
      <c r="C31" s="56">
        <v>394978.92662125995</v>
      </c>
      <c r="D31" s="56">
        <v>363657.63439560251</v>
      </c>
      <c r="E31" s="19" t="s">
        <v>19</v>
      </c>
      <c r="F31" s="145"/>
    </row>
    <row r="32" spans="1:6" ht="27" x14ac:dyDescent="0.25">
      <c r="A32" s="11"/>
      <c r="B32" s="11"/>
      <c r="E32" s="10"/>
    </row>
    <row r="33" spans="1:7" ht="27" x14ac:dyDescent="0.25">
      <c r="A33" s="11"/>
      <c r="B33" s="11"/>
      <c r="E33" s="10"/>
    </row>
    <row r="34" spans="1:7" ht="42.75" customHeight="1" x14ac:dyDescent="0.9">
      <c r="A34" s="102" t="s">
        <v>203</v>
      </c>
      <c r="B34" s="103"/>
      <c r="C34" s="103"/>
      <c r="E34" s="102" t="s">
        <v>226</v>
      </c>
      <c r="G34" s="62"/>
    </row>
    <row r="35" spans="1:7" ht="35.25" x14ac:dyDescent="0.9">
      <c r="A35" s="69" t="s">
        <v>111</v>
      </c>
      <c r="G35" s="94"/>
    </row>
    <row r="36" spans="1:7" ht="26.25" x14ac:dyDescent="0.7">
      <c r="A36" s="22" t="s">
        <v>41</v>
      </c>
      <c r="E36" s="6" t="s">
        <v>6</v>
      </c>
      <c r="G36" s="6"/>
    </row>
    <row r="37" spans="1:7" ht="105.6" customHeight="1" x14ac:dyDescent="0.25">
      <c r="A37" s="156" t="s">
        <v>39</v>
      </c>
      <c r="B37" s="78" t="s">
        <v>115</v>
      </c>
      <c r="C37" s="79" t="s">
        <v>227</v>
      </c>
      <c r="D37" s="79" t="s">
        <v>228</v>
      </c>
      <c r="E37" s="156" t="s">
        <v>11</v>
      </c>
    </row>
    <row r="38" spans="1:7" ht="32.25" x14ac:dyDescent="0.25">
      <c r="A38" s="156"/>
      <c r="B38" s="78" t="s">
        <v>113</v>
      </c>
      <c r="C38" s="78">
        <v>2023</v>
      </c>
      <c r="D38" s="79">
        <v>2022</v>
      </c>
      <c r="E38" s="156"/>
    </row>
    <row r="39" spans="1:7" ht="27" x14ac:dyDescent="0.25">
      <c r="A39" s="20" t="s">
        <v>29</v>
      </c>
      <c r="B39" s="51">
        <f t="shared" ref="B39:B47" si="1">C39/D39-1</f>
        <v>4.6946628778579136E-2</v>
      </c>
      <c r="C39" s="46">
        <v>537318.48777033994</v>
      </c>
      <c r="D39" s="46">
        <v>513224.33541545749</v>
      </c>
      <c r="E39" s="8" t="s">
        <v>12</v>
      </c>
    </row>
    <row r="40" spans="1:7" ht="27" x14ac:dyDescent="0.25">
      <c r="A40" s="20" t="s">
        <v>30</v>
      </c>
      <c r="B40" s="51">
        <f t="shared" si="1"/>
        <v>0.17545515031534009</v>
      </c>
      <c r="C40" s="47">
        <v>303390.3673186425</v>
      </c>
      <c r="D40" s="46">
        <v>258104.588028945</v>
      </c>
      <c r="E40" s="8" t="s">
        <v>13</v>
      </c>
    </row>
    <row r="41" spans="1:7" ht="27" x14ac:dyDescent="0.25">
      <c r="A41" s="20" t="s">
        <v>31</v>
      </c>
      <c r="B41" s="51">
        <f t="shared" si="1"/>
        <v>0.24657686122487243</v>
      </c>
      <c r="C41" s="47">
        <v>37789.203688250003</v>
      </c>
      <c r="D41" s="46">
        <v>30314.37921214</v>
      </c>
      <c r="E41" s="8" t="s">
        <v>14</v>
      </c>
    </row>
    <row r="42" spans="1:7" ht="27" x14ac:dyDescent="0.25">
      <c r="A42" s="20" t="s">
        <v>32</v>
      </c>
      <c r="B42" s="51">
        <f t="shared" si="1"/>
        <v>-0.29491074692943553</v>
      </c>
      <c r="C42" s="47">
        <v>20904.802248779997</v>
      </c>
      <c r="D42" s="46">
        <v>29648.448274800001</v>
      </c>
      <c r="E42" s="8" t="s">
        <v>15</v>
      </c>
    </row>
    <row r="43" spans="1:7" ht="27" x14ac:dyDescent="0.25">
      <c r="A43" s="20" t="s">
        <v>33</v>
      </c>
      <c r="B43" s="51">
        <f t="shared" si="1"/>
        <v>1.2933195265367012</v>
      </c>
      <c r="C43" s="47">
        <v>6791.4837383999993</v>
      </c>
      <c r="D43" s="46">
        <v>2961.4206218600002</v>
      </c>
      <c r="E43" s="8" t="s">
        <v>16</v>
      </c>
    </row>
    <row r="44" spans="1:7" ht="27" x14ac:dyDescent="0.25">
      <c r="A44" s="20" t="s">
        <v>34</v>
      </c>
      <c r="B44" s="51">
        <f t="shared" si="1"/>
        <v>0.22147665073877554</v>
      </c>
      <c r="C44" s="47">
        <v>97006.900002170005</v>
      </c>
      <c r="D44" s="46">
        <v>79417.727668799998</v>
      </c>
      <c r="E44" s="8" t="s">
        <v>17</v>
      </c>
    </row>
    <row r="45" spans="1:7" ht="27" x14ac:dyDescent="0.25">
      <c r="A45" s="20" t="s">
        <v>35</v>
      </c>
      <c r="B45" s="51">
        <f t="shared" si="1"/>
        <v>-3.3923850967238267E-2</v>
      </c>
      <c r="C45" s="47">
        <v>103538.48691039</v>
      </c>
      <c r="D45" s="46">
        <v>107174.25020176001</v>
      </c>
      <c r="E45" s="8" t="s">
        <v>18</v>
      </c>
    </row>
    <row r="46" spans="1:7" ht="27" x14ac:dyDescent="0.25">
      <c r="A46" s="21" t="s">
        <v>37</v>
      </c>
      <c r="B46" s="51">
        <f t="shared" si="1"/>
        <v>0.29995509828539424</v>
      </c>
      <c r="C46" s="117">
        <v>186496.36016422001</v>
      </c>
      <c r="D46" s="55">
        <v>143463.69379234998</v>
      </c>
      <c r="E46" s="17" t="s">
        <v>36</v>
      </c>
    </row>
    <row r="47" spans="1:7" ht="27" x14ac:dyDescent="0.25">
      <c r="A47" s="18" t="s">
        <v>24</v>
      </c>
      <c r="B47" s="57">
        <f t="shared" si="1"/>
        <v>0.1107328604229707</v>
      </c>
      <c r="C47" s="121">
        <f>SUM(C39:C46)</f>
        <v>1293236.0918411927</v>
      </c>
      <c r="D47" s="121">
        <f>SUM(D39:D46)</f>
        <v>1164308.8432161123</v>
      </c>
      <c r="E47" s="19" t="s">
        <v>19</v>
      </c>
    </row>
    <row r="48" spans="1:7" ht="27" x14ac:dyDescent="0.25">
      <c r="A48" s="11"/>
      <c r="B48" s="11"/>
      <c r="C48" s="11"/>
      <c r="D48" s="11"/>
      <c r="E48" s="11"/>
    </row>
    <row r="49" spans="1:7" ht="27" x14ac:dyDescent="0.25">
      <c r="A49" s="11"/>
      <c r="B49" s="11"/>
      <c r="C49" s="11"/>
      <c r="D49" s="113"/>
      <c r="E49" s="10"/>
    </row>
    <row r="50" spans="1:7" ht="39.75" x14ac:dyDescent="0.9">
      <c r="A50" s="102" t="s">
        <v>44</v>
      </c>
      <c r="B50" s="103"/>
      <c r="C50" s="103"/>
      <c r="D50" s="103"/>
      <c r="E50" s="103"/>
      <c r="G50" s="62"/>
    </row>
    <row r="51" spans="1:7" ht="39.75" x14ac:dyDescent="0.9">
      <c r="A51" s="94" t="s">
        <v>204</v>
      </c>
      <c r="G51" s="102" t="s">
        <v>225</v>
      </c>
    </row>
    <row r="52" spans="1:7" ht="26.25" x14ac:dyDescent="0.7">
      <c r="A52" s="22" t="s">
        <v>41</v>
      </c>
      <c r="G52" s="6" t="s">
        <v>6</v>
      </c>
    </row>
    <row r="53" spans="1:7" ht="81" x14ac:dyDescent="0.25">
      <c r="A53" s="156" t="s">
        <v>38</v>
      </c>
      <c r="B53" s="42" t="s">
        <v>186</v>
      </c>
      <c r="C53" s="42" t="s">
        <v>205</v>
      </c>
      <c r="D53" s="42" t="s">
        <v>108</v>
      </c>
      <c r="E53" s="42" t="s">
        <v>206</v>
      </c>
      <c r="F53" s="42" t="s">
        <v>193</v>
      </c>
      <c r="G53" s="157" t="s">
        <v>45</v>
      </c>
    </row>
    <row r="54" spans="1:7" ht="54" x14ac:dyDescent="0.25">
      <c r="A54" s="156"/>
      <c r="B54" s="42" t="s">
        <v>187</v>
      </c>
      <c r="C54" s="42" t="s">
        <v>229</v>
      </c>
      <c r="D54" s="42" t="s">
        <v>110</v>
      </c>
      <c r="E54" s="42" t="s">
        <v>230</v>
      </c>
      <c r="F54" s="42" t="s">
        <v>109</v>
      </c>
      <c r="G54" s="157"/>
    </row>
    <row r="55" spans="1:7" ht="27" x14ac:dyDescent="0.25">
      <c r="A55" s="20" t="s">
        <v>55</v>
      </c>
      <c r="B55" s="46">
        <v>36946.553253321421</v>
      </c>
      <c r="C55" s="46">
        <v>47925.513326544999</v>
      </c>
      <c r="D55" s="51">
        <f t="shared" ref="D55:D64" si="2">C55/B55</f>
        <v>1.2971578971913054</v>
      </c>
      <c r="E55" s="46">
        <v>40867.433703152565</v>
      </c>
      <c r="F55" s="51">
        <f t="shared" ref="F55:F64" si="3">C55/E55-1</f>
        <v>0.17270670027043966</v>
      </c>
      <c r="G55" s="8" t="s">
        <v>46</v>
      </c>
    </row>
    <row r="56" spans="1:7" ht="27" x14ac:dyDescent="0.25">
      <c r="A56" s="20" t="s">
        <v>56</v>
      </c>
      <c r="B56" s="46">
        <v>259248.7813182039</v>
      </c>
      <c r="C56" s="46">
        <v>254476.91090210248</v>
      </c>
      <c r="D56" s="51">
        <f t="shared" si="2"/>
        <v>0.98159347021097709</v>
      </c>
      <c r="E56" s="46">
        <v>228067.42735512811</v>
      </c>
      <c r="F56" s="51">
        <f t="shared" si="3"/>
        <v>0.11579682312920414</v>
      </c>
      <c r="G56" s="8" t="s">
        <v>47</v>
      </c>
    </row>
    <row r="57" spans="1:7" ht="27" x14ac:dyDescent="0.25">
      <c r="A57" s="20" t="s">
        <v>57</v>
      </c>
      <c r="B57" s="46">
        <v>105400.3400750296</v>
      </c>
      <c r="C57" s="46">
        <v>114384.35857135001</v>
      </c>
      <c r="D57" s="51">
        <f t="shared" si="2"/>
        <v>1.0852370921187267</v>
      </c>
      <c r="E57" s="46">
        <v>114695.87119924001</v>
      </c>
      <c r="F57" s="137">
        <f t="shared" si="3"/>
        <v>-2.7159881574888578E-3</v>
      </c>
      <c r="G57" s="8" t="s">
        <v>48</v>
      </c>
    </row>
    <row r="58" spans="1:7" ht="27" x14ac:dyDescent="0.25">
      <c r="A58" s="20" t="s">
        <v>58</v>
      </c>
      <c r="B58" s="46">
        <v>63118.122790832138</v>
      </c>
      <c r="C58" s="46">
        <v>76992.396061970008</v>
      </c>
      <c r="D58" s="51">
        <f t="shared" si="2"/>
        <v>1.2198144155382438</v>
      </c>
      <c r="E58" s="46">
        <v>75447.674175459993</v>
      </c>
      <c r="F58" s="51">
        <f t="shared" si="3"/>
        <v>2.0474082248282954E-2</v>
      </c>
      <c r="G58" s="8" t="s">
        <v>49</v>
      </c>
    </row>
    <row r="59" spans="1:7" ht="27" x14ac:dyDescent="0.25">
      <c r="A59" s="20" t="s">
        <v>59</v>
      </c>
      <c r="B59" s="46">
        <v>189010.55563123457</v>
      </c>
      <c r="C59" s="46">
        <v>209931.79684359004</v>
      </c>
      <c r="D59" s="51">
        <f t="shared" si="2"/>
        <v>1.1106882160230958</v>
      </c>
      <c r="E59" s="46">
        <v>201522.81080494786</v>
      </c>
      <c r="F59" s="51">
        <f t="shared" si="3"/>
        <v>4.1727216909360987E-2</v>
      </c>
      <c r="G59" s="8" t="s">
        <v>50</v>
      </c>
    </row>
    <row r="60" spans="1:7" ht="27" x14ac:dyDescent="0.25">
      <c r="A60" s="20" t="s">
        <v>60</v>
      </c>
      <c r="B60" s="46">
        <v>189342.94196547067</v>
      </c>
      <c r="C60" s="46">
        <v>255902.81090429498</v>
      </c>
      <c r="D60" s="51">
        <f t="shared" si="2"/>
        <v>1.3515307634279943</v>
      </c>
      <c r="E60" s="46">
        <v>226636.96050636173</v>
      </c>
      <c r="F60" s="51">
        <f t="shared" si="3"/>
        <v>0.12913096933768564</v>
      </c>
      <c r="G60" s="8" t="s">
        <v>51</v>
      </c>
    </row>
    <row r="61" spans="1:7" ht="27" x14ac:dyDescent="0.25">
      <c r="A61" s="20" t="s">
        <v>61</v>
      </c>
      <c r="B61" s="46">
        <v>71770.716310831107</v>
      </c>
      <c r="C61" s="46">
        <v>85412.124064449992</v>
      </c>
      <c r="D61" s="51">
        <f t="shared" si="2"/>
        <v>1.190069271352113</v>
      </c>
      <c r="E61" s="46">
        <v>76519.419075685029</v>
      </c>
      <c r="F61" s="51">
        <f t="shared" si="3"/>
        <v>0.11621500915956018</v>
      </c>
      <c r="G61" s="8" t="s">
        <v>52</v>
      </c>
    </row>
    <row r="62" spans="1:7" ht="27" x14ac:dyDescent="0.25">
      <c r="A62" s="20" t="s">
        <v>63</v>
      </c>
      <c r="B62" s="46">
        <v>34026.576159952296</v>
      </c>
      <c r="C62" s="46">
        <v>40460.07093318001</v>
      </c>
      <c r="D62" s="51">
        <f t="shared" si="2"/>
        <v>1.1890726455399188</v>
      </c>
      <c r="E62" s="46">
        <v>41414.26541952003</v>
      </c>
      <c r="F62" s="51">
        <f t="shared" si="3"/>
        <v>-2.3040236900840338E-2</v>
      </c>
      <c r="G62" s="8" t="s">
        <v>53</v>
      </c>
    </row>
    <row r="63" spans="1:7" ht="27" x14ac:dyDescent="0.25">
      <c r="A63" s="20" t="s">
        <v>62</v>
      </c>
      <c r="B63" s="46">
        <v>165135.41249508609</v>
      </c>
      <c r="C63" s="46">
        <v>207750.11023370997</v>
      </c>
      <c r="D63" s="51">
        <f t="shared" si="2"/>
        <v>1.2580591109728931</v>
      </c>
      <c r="E63" s="46">
        <v>159136.98097661749</v>
      </c>
      <c r="F63" s="51">
        <f t="shared" si="3"/>
        <v>0.30547977571747054</v>
      </c>
      <c r="G63" s="8" t="s">
        <v>54</v>
      </c>
    </row>
    <row r="64" spans="1:7" ht="27" x14ac:dyDescent="0.25">
      <c r="A64" s="18" t="s">
        <v>24</v>
      </c>
      <c r="B64" s="56">
        <v>1113999.9999999618</v>
      </c>
      <c r="C64" s="56">
        <f>SUM(C55:C63)</f>
        <v>1293236.0918411925</v>
      </c>
      <c r="D64" s="57">
        <f t="shared" si="2"/>
        <v>1.1608941578467116</v>
      </c>
      <c r="E64" s="56">
        <f>SUM(E55:E63)</f>
        <v>1164308.8432161128</v>
      </c>
      <c r="F64" s="57">
        <f t="shared" si="3"/>
        <v>0.11073286042297004</v>
      </c>
      <c r="G64" s="19" t="s">
        <v>19</v>
      </c>
    </row>
    <row r="65" spans="1:7" ht="27" x14ac:dyDescent="0.25">
      <c r="A65" s="11"/>
      <c r="B65" s="11"/>
      <c r="C65" s="11"/>
      <c r="D65" s="113"/>
      <c r="E65" s="10"/>
    </row>
    <row r="66" spans="1:7" ht="27" x14ac:dyDescent="0.25">
      <c r="A66" s="11" t="s">
        <v>20</v>
      </c>
      <c r="B66" s="11"/>
      <c r="C66" s="11"/>
      <c r="D66" s="113"/>
      <c r="G66" s="10" t="s">
        <v>9</v>
      </c>
    </row>
    <row r="67" spans="1:7" ht="27" x14ac:dyDescent="0.25">
      <c r="A67" s="11"/>
      <c r="B67" s="11"/>
      <c r="D67" s="113"/>
      <c r="E67" s="10"/>
    </row>
    <row r="68" spans="1:7" ht="27" x14ac:dyDescent="0.7">
      <c r="A68" s="44" t="s">
        <v>239</v>
      </c>
      <c r="G68" s="58" t="s">
        <v>216</v>
      </c>
    </row>
  </sheetData>
  <mergeCells count="8">
    <mergeCell ref="A5:A6"/>
    <mergeCell ref="B5:B6"/>
    <mergeCell ref="A53:A54"/>
    <mergeCell ref="G53:G54"/>
    <mergeCell ref="E37:E38"/>
    <mergeCell ref="A37:A38"/>
    <mergeCell ref="A21:A22"/>
    <mergeCell ref="E21:E22"/>
  </mergeCells>
  <pageMargins left="0.7" right="0.7" top="0.75" bottom="0.75" header="0.3" footer="0.3"/>
  <pageSetup orientation="portrait" horizontalDpi="1200" verticalDpi="1200" r:id="rId1"/>
  <ignoredErrors>
    <ignoredError sqref="C47"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09DF-92B9-4EAE-B1F0-083C6B625C7A}">
  <dimension ref="A1:I16"/>
  <sheetViews>
    <sheetView showGridLines="0" rightToLeft="1" zoomScale="90" zoomScaleNormal="90" workbookViewId="0">
      <selection activeCell="E19" sqref="E19"/>
    </sheetView>
  </sheetViews>
  <sheetFormatPr defaultRowHeight="15" x14ac:dyDescent="0.25"/>
  <cols>
    <col min="1" max="1" width="35.85546875" customWidth="1"/>
    <col min="2" max="5" width="30.85546875" customWidth="1"/>
    <col min="6" max="6" width="35.85546875" customWidth="1"/>
    <col min="7" max="7" width="36.85546875" customWidth="1"/>
  </cols>
  <sheetData>
    <row r="1" spans="1:9" ht="96" customHeight="1" x14ac:dyDescent="0.25"/>
    <row r="2" spans="1:9" ht="35.25" x14ac:dyDescent="0.9">
      <c r="A2" s="62" t="s">
        <v>168</v>
      </c>
      <c r="G2" s="62" t="s">
        <v>169</v>
      </c>
    </row>
    <row r="3" spans="1:9" s="96" customFormat="1" ht="27" x14ac:dyDescent="0.7">
      <c r="A3" s="95" t="s">
        <v>207</v>
      </c>
      <c r="G3" s="95" t="s">
        <v>231</v>
      </c>
    </row>
    <row r="4" spans="1:9" ht="26.25" x14ac:dyDescent="0.7">
      <c r="A4" s="22" t="s">
        <v>41</v>
      </c>
      <c r="G4" s="27" t="s">
        <v>6</v>
      </c>
    </row>
    <row r="5" spans="1:9" ht="32.25" customHeight="1" x14ac:dyDescent="0.25">
      <c r="A5" s="156" t="s">
        <v>0</v>
      </c>
      <c r="B5" s="159" t="s">
        <v>94</v>
      </c>
      <c r="C5" s="159" t="s">
        <v>232</v>
      </c>
      <c r="D5" s="159" t="s">
        <v>194</v>
      </c>
      <c r="E5" s="159" t="s">
        <v>178</v>
      </c>
      <c r="F5" s="159" t="s">
        <v>177</v>
      </c>
      <c r="G5" s="156" t="s">
        <v>64</v>
      </c>
    </row>
    <row r="6" spans="1:9" ht="32.25" customHeight="1" x14ac:dyDescent="0.25">
      <c r="A6" s="156"/>
      <c r="B6" s="159" t="s">
        <v>19</v>
      </c>
      <c r="C6" s="159"/>
      <c r="D6" s="159"/>
      <c r="E6" s="159"/>
      <c r="F6" s="159"/>
      <c r="G6" s="156"/>
    </row>
    <row r="7" spans="1:9" ht="27" x14ac:dyDescent="0.25">
      <c r="A7" s="12" t="s">
        <v>245</v>
      </c>
      <c r="B7" s="133">
        <v>-80946.49116594065</v>
      </c>
      <c r="C7" s="133">
        <v>-36995.289134094957</v>
      </c>
      <c r="D7" s="133">
        <v>-35772</v>
      </c>
      <c r="E7" s="133">
        <v>-5269</v>
      </c>
      <c r="F7" s="133">
        <v>-2910.3753432655358</v>
      </c>
      <c r="G7" s="176" t="s">
        <v>243</v>
      </c>
    </row>
    <row r="8" spans="1:9" ht="27" x14ac:dyDescent="0.25">
      <c r="A8" s="26" t="s">
        <v>65</v>
      </c>
      <c r="B8" s="25"/>
      <c r="C8" s="25"/>
      <c r="D8" s="25"/>
      <c r="E8" s="158" t="s">
        <v>66</v>
      </c>
      <c r="F8" s="158"/>
      <c r="G8" s="158"/>
    </row>
    <row r="9" spans="1:9" ht="27" x14ac:dyDescent="0.25">
      <c r="A9" s="20" t="s">
        <v>71</v>
      </c>
      <c r="B9" s="46">
        <v>0</v>
      </c>
      <c r="C9" s="46">
        <v>0</v>
      </c>
      <c r="D9" s="46">
        <v>0</v>
      </c>
      <c r="E9" s="46">
        <v>0</v>
      </c>
      <c r="F9" s="46">
        <v>0</v>
      </c>
      <c r="G9" s="178" t="s">
        <v>67</v>
      </c>
    </row>
    <row r="10" spans="1:9" ht="27" x14ac:dyDescent="0.25">
      <c r="A10" s="20" t="s">
        <v>72</v>
      </c>
      <c r="B10" s="46">
        <v>20946.491165940606</v>
      </c>
      <c r="C10" s="46">
        <v>20946.491165940606</v>
      </c>
      <c r="D10" s="46">
        <v>0</v>
      </c>
      <c r="E10" s="46">
        <v>0</v>
      </c>
      <c r="F10" s="46">
        <v>0</v>
      </c>
      <c r="G10" s="178" t="s">
        <v>68</v>
      </c>
    </row>
    <row r="11" spans="1:9" ht="27" x14ac:dyDescent="0.25">
      <c r="A11" s="20" t="s">
        <v>73</v>
      </c>
      <c r="B11" s="46">
        <v>60000</v>
      </c>
      <c r="C11" s="46">
        <v>16049</v>
      </c>
      <c r="D11" s="46">
        <v>35772.423012892999</v>
      </c>
      <c r="E11" s="46">
        <v>5269</v>
      </c>
      <c r="F11" s="46">
        <v>2910.3753432655399</v>
      </c>
      <c r="G11" s="178" t="s">
        <v>69</v>
      </c>
      <c r="I11" s="146"/>
    </row>
    <row r="12" spans="1:9" ht="27" x14ac:dyDescent="0.25">
      <c r="A12" s="26" t="s">
        <v>74</v>
      </c>
      <c r="B12" s="25">
        <v>80946.491165940606</v>
      </c>
      <c r="C12" s="25">
        <v>36995.289134095001</v>
      </c>
      <c r="D12" s="25">
        <v>35772.423012892999</v>
      </c>
      <c r="E12" s="25">
        <f ca="1">SUM(E9:E12)</f>
        <v>5269</v>
      </c>
      <c r="F12" s="25">
        <f ca="1">SUM(F9:F12)</f>
        <v>2910.3753432655399</v>
      </c>
      <c r="G12" s="177" t="s">
        <v>70</v>
      </c>
      <c r="I12" s="146"/>
    </row>
    <row r="13" spans="1:9" x14ac:dyDescent="0.25">
      <c r="I13" s="146"/>
    </row>
    <row r="14" spans="1:9" x14ac:dyDescent="0.25">
      <c r="C14" s="146"/>
      <c r="D14" s="146"/>
    </row>
    <row r="15" spans="1:9" x14ac:dyDescent="0.25">
      <c r="C15" s="146"/>
    </row>
    <row r="16" spans="1:9" ht="27" x14ac:dyDescent="0.7">
      <c r="A16" s="44" t="s">
        <v>239</v>
      </c>
      <c r="G16" s="58" t="s">
        <v>216</v>
      </c>
    </row>
  </sheetData>
  <mergeCells count="8">
    <mergeCell ref="G5:G6"/>
    <mergeCell ref="D5:D6"/>
    <mergeCell ref="A5:A6"/>
    <mergeCell ref="E5:E6"/>
    <mergeCell ref="B5:B6"/>
    <mergeCell ref="F5:F6"/>
    <mergeCell ref="C5:C6"/>
    <mergeCell ref="E8:G8"/>
  </mergeCells>
  <phoneticPr fontId="51" type="noConversion"/>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4EA4-E00B-48BE-849D-B1E5A7715C66}">
  <dimension ref="A1:F13"/>
  <sheetViews>
    <sheetView showGridLines="0" showRowColHeaders="0" rightToLeft="1" zoomScale="63" zoomScaleNormal="100" workbookViewId="0">
      <selection activeCell="B24" sqref="B24"/>
    </sheetView>
  </sheetViews>
  <sheetFormatPr defaultRowHeight="15" x14ac:dyDescent="0.25"/>
  <cols>
    <col min="1" max="3" width="60.85546875" customWidth="1"/>
  </cols>
  <sheetData>
    <row r="1" spans="1:6" ht="96" customHeight="1" x14ac:dyDescent="0.25"/>
    <row r="2" spans="1:6" ht="35.25" x14ac:dyDescent="0.9">
      <c r="A2" s="124" t="s">
        <v>174</v>
      </c>
      <c r="C2" s="62" t="s">
        <v>175</v>
      </c>
    </row>
    <row r="3" spans="1:6" s="96" customFormat="1" ht="27" x14ac:dyDescent="0.7">
      <c r="A3" s="95" t="s">
        <v>208</v>
      </c>
      <c r="C3" s="95" t="s">
        <v>233</v>
      </c>
    </row>
    <row r="4" spans="1:6" ht="26.25" x14ac:dyDescent="0.7">
      <c r="A4" s="22" t="s">
        <v>41</v>
      </c>
      <c r="C4" s="27" t="s">
        <v>6</v>
      </c>
    </row>
    <row r="5" spans="1:6" ht="32.25" customHeight="1" x14ac:dyDescent="0.25">
      <c r="A5" s="160" t="s">
        <v>172</v>
      </c>
      <c r="B5" s="160"/>
      <c r="C5" s="160"/>
    </row>
    <row r="6" spans="1:6" ht="32.25" customHeight="1" x14ac:dyDescent="0.25">
      <c r="A6" s="160" t="s">
        <v>173</v>
      </c>
      <c r="B6" s="160"/>
      <c r="C6" s="160"/>
    </row>
    <row r="7" spans="1:6" ht="32.25" x14ac:dyDescent="0.25">
      <c r="A7" s="126" t="s">
        <v>176</v>
      </c>
      <c r="B7" s="127">
        <v>390027.82574967807</v>
      </c>
      <c r="C7" s="130" t="s">
        <v>89</v>
      </c>
    </row>
    <row r="8" spans="1:6" ht="32.25" x14ac:dyDescent="0.25">
      <c r="A8" s="160" t="s">
        <v>246</v>
      </c>
      <c r="B8" s="160"/>
      <c r="C8" s="160"/>
    </row>
    <row r="9" spans="1:6" ht="32.25" x14ac:dyDescent="0.25">
      <c r="A9" s="160" t="s">
        <v>247</v>
      </c>
      <c r="B9" s="160"/>
      <c r="C9" s="160"/>
    </row>
    <row r="10" spans="1:6" ht="32.25" x14ac:dyDescent="0.25">
      <c r="A10" s="128" t="s">
        <v>176</v>
      </c>
      <c r="B10" s="129">
        <v>46281.836007355028</v>
      </c>
      <c r="C10" s="131" t="s">
        <v>89</v>
      </c>
    </row>
    <row r="13" spans="1:6" ht="27" x14ac:dyDescent="0.7">
      <c r="A13" s="125" t="s">
        <v>236</v>
      </c>
      <c r="C13" s="44" t="s">
        <v>216</v>
      </c>
      <c r="D13" s="44"/>
      <c r="E13" s="44"/>
      <c r="F13" s="44"/>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579B8-16F4-41BE-BDA4-4F4A6AB86AB5}">
  <dimension ref="A1:F16"/>
  <sheetViews>
    <sheetView showGridLines="0" showRowColHeaders="0" rightToLeft="1" zoomScaleNormal="100" zoomScaleSheetLayoutView="110" workbookViewId="0">
      <selection activeCell="D19" sqref="D19"/>
    </sheetView>
  </sheetViews>
  <sheetFormatPr defaultRowHeight="15" x14ac:dyDescent="0.25"/>
  <cols>
    <col min="1" max="1" width="7" customWidth="1"/>
    <col min="2" max="2" width="41.85546875" customWidth="1"/>
    <col min="3" max="4" width="22.42578125" customWidth="1"/>
    <col min="5" max="5" width="41.85546875" customWidth="1"/>
    <col min="6" max="6" width="7" customWidth="1"/>
  </cols>
  <sheetData>
    <row r="1" spans="1:6" ht="96" customHeight="1" x14ac:dyDescent="0.25"/>
    <row r="2" spans="1:6" ht="35.25" x14ac:dyDescent="0.9">
      <c r="A2" s="62" t="s">
        <v>84</v>
      </c>
      <c r="F2" s="62" t="s">
        <v>83</v>
      </c>
    </row>
    <row r="3" spans="1:6" ht="26.25" x14ac:dyDescent="0.7">
      <c r="A3" s="97" t="s">
        <v>209</v>
      </c>
      <c r="B3" s="97"/>
      <c r="F3" s="98" t="s">
        <v>234</v>
      </c>
    </row>
    <row r="4" spans="1:6" ht="26.25" x14ac:dyDescent="0.7">
      <c r="A4" s="22" t="s">
        <v>41</v>
      </c>
      <c r="F4" s="27" t="s">
        <v>6</v>
      </c>
    </row>
    <row r="5" spans="1:6" ht="27" customHeight="1" x14ac:dyDescent="0.25">
      <c r="A5" s="161" t="s">
        <v>75</v>
      </c>
      <c r="B5" s="164" t="s">
        <v>0</v>
      </c>
      <c r="C5" s="39" t="s">
        <v>76</v>
      </c>
      <c r="D5" s="39" t="s">
        <v>77</v>
      </c>
      <c r="E5" s="173" t="s">
        <v>64</v>
      </c>
      <c r="F5" s="161" t="s">
        <v>83</v>
      </c>
    </row>
    <row r="6" spans="1:6" ht="27" customHeight="1" x14ac:dyDescent="0.25">
      <c r="A6" s="162"/>
      <c r="B6" s="165"/>
      <c r="C6" s="40" t="s">
        <v>90</v>
      </c>
      <c r="D6" s="40" t="s">
        <v>91</v>
      </c>
      <c r="E6" s="174"/>
      <c r="F6" s="162"/>
    </row>
    <row r="7" spans="1:6" ht="27" customHeight="1" x14ac:dyDescent="0.25">
      <c r="A7" s="162"/>
      <c r="B7" s="166" t="s">
        <v>78</v>
      </c>
      <c r="C7" s="172">
        <v>990084</v>
      </c>
      <c r="D7" s="172"/>
      <c r="E7" s="168" t="s">
        <v>85</v>
      </c>
      <c r="F7" s="162"/>
    </row>
    <row r="8" spans="1:6" ht="27" customHeight="1" x14ac:dyDescent="0.25">
      <c r="A8" s="162"/>
      <c r="B8" s="167"/>
      <c r="C8" s="41">
        <v>614956</v>
      </c>
      <c r="D8" s="41">
        <v>375128</v>
      </c>
      <c r="E8" s="169"/>
      <c r="F8" s="162"/>
    </row>
    <row r="9" spans="1:6" ht="27" x14ac:dyDescent="0.25">
      <c r="A9" s="162"/>
      <c r="B9" s="28" t="s">
        <v>79</v>
      </c>
      <c r="C9" s="46">
        <v>87982.516326910001</v>
      </c>
      <c r="D9" s="46">
        <v>101250</v>
      </c>
      <c r="E9" s="31" t="s">
        <v>86</v>
      </c>
      <c r="F9" s="162"/>
    </row>
    <row r="10" spans="1:6" ht="27" x14ac:dyDescent="0.25">
      <c r="A10" s="162"/>
      <c r="B10" s="29" t="s">
        <v>80</v>
      </c>
      <c r="C10" s="47">
        <v>58533.2</v>
      </c>
      <c r="D10" s="47">
        <v>70131</v>
      </c>
      <c r="E10" s="32" t="s">
        <v>87</v>
      </c>
      <c r="F10" s="162"/>
    </row>
    <row r="11" spans="1:6" ht="27" x14ac:dyDescent="0.25">
      <c r="A11" s="162"/>
      <c r="B11" s="30" t="s">
        <v>81</v>
      </c>
      <c r="C11" s="117">
        <v>0</v>
      </c>
      <c r="D11" s="117">
        <v>0</v>
      </c>
      <c r="E11" s="33" t="s">
        <v>88</v>
      </c>
      <c r="F11" s="162"/>
    </row>
    <row r="12" spans="1:6" ht="27" customHeight="1" x14ac:dyDescent="0.25">
      <c r="A12" s="162"/>
      <c r="B12" s="170" t="s">
        <v>82</v>
      </c>
      <c r="C12" s="142">
        <v>644405.31632691005</v>
      </c>
      <c r="D12" s="142">
        <v>405877</v>
      </c>
      <c r="E12" s="168" t="s">
        <v>89</v>
      </c>
      <c r="F12" s="162"/>
    </row>
    <row r="13" spans="1:6" ht="27" customHeight="1" x14ac:dyDescent="0.25">
      <c r="A13" s="163"/>
      <c r="B13" s="171"/>
      <c r="C13" s="172">
        <v>1050282.3163269102</v>
      </c>
      <c r="D13" s="172"/>
      <c r="E13" s="169"/>
      <c r="F13" s="163"/>
    </row>
    <row r="16" spans="1:6" ht="27" x14ac:dyDescent="0.7">
      <c r="A16" s="44" t="s">
        <v>236</v>
      </c>
      <c r="F16" s="58" t="s">
        <v>216</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2024-02-12T14:31:28Z</dcterms:modified>
  <cp:contentStatus/>
</cp:coreProperties>
</file>