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5.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0.xml" ContentType="application/vnd.openxmlformats-officedocument.drawing+xml"/>
  <Override PartName="/xl/drawings/drawing11.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worksheets/sheet6.xml" ContentType="application/vnd.openxmlformats-officedocument.spreadsheetml.worksheet+xml"/>
  <Override PartName="/xl/drawings/drawing2.xml" ContentType="application/vnd.openxmlformats-officedocument.drawing+xml"/>
  <Override PartName="/xl/drawings/drawing7.xml" ContentType="application/vnd.openxmlformats-officedocument.drawing+xml"/>
  <Override PartName="/xl/drawings/drawing4.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harts/chart1.xml" ContentType="application/vnd.openxmlformats-officedocument.drawingml.chart+xml"/>
  <Override PartName="/xl/drawings/drawing3.xml" ContentType="application/vnd.openxmlformats-officedocument.drawing+xml"/>
  <Override PartName="/xl/charts/colors1.xml" ContentType="application/vnd.ms-office.chartcolorstyle+xml"/>
  <Override PartName="/xl/drawings/drawing6.xml" ContentType="application/vnd.openxmlformats-officedocument.drawing+xml"/>
  <Override PartName="/xl/worksheets/sheet4.xml" ContentType="application/vnd.openxmlformats-officedocument.spreadsheetml.worksheet+xml"/>
  <Override PartName="/xl/charts/style1.xml" ContentType="application/vnd.ms-office.chartstyle+xml"/>
  <Override PartName="/xl/theme/themeOverride1.xml" ContentType="application/vnd.openxmlformats-officedocument.themeOverride+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filterPrivacy="1"/>
  <xr:revisionPtr revIDLastSave="0" documentId="13_ncr:1_{A059849C-2A9A-4FDC-9275-6F3E888C4935}" xr6:coauthVersionLast="36" xr6:coauthVersionMax="47" xr10:uidLastSave="{00000000-0000-0000-0000-000000000000}"/>
  <bookViews>
    <workbookView xWindow="-120" yWindow="-120" windowWidth="29040" windowHeight="15840" xr2:uid="{00000000-000D-0000-FFFF-FFFF00000000}"/>
  </bookViews>
  <sheets>
    <sheet name="T.CONTENT" sheetId="7" r:id="rId1"/>
    <sheet name="INTRODUCTION" sheetId="14" r:id="rId2"/>
    <sheet name="GOV.BUD" sheetId="2" r:id="rId3"/>
    <sheet name="Summary" sheetId="12" r:id="rId4"/>
    <sheet name="Revenues" sheetId="4" r:id="rId5"/>
    <sheet name="Expenditures" sheetId="5" r:id="rId6"/>
    <sheet name="Surplus - (Deficit)" sheetId="10" r:id="rId7"/>
    <sheet name="Gov.Reserve" sheetId="15" r:id="rId8"/>
    <sheet name="Debt" sheetId="11" r:id="rId9"/>
    <sheet name="Appendix" sheetId="13" r:id="rId10"/>
  </sheets>
  <externalReferences>
    <externalReference r:id="rId11"/>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 l="1"/>
  <c r="C9" i="2"/>
  <c r="D9" i="2"/>
  <c r="B14" i="5"/>
  <c r="B15" i="5" s="1"/>
  <c r="B23" i="4" l="1"/>
  <c r="B24" i="4"/>
  <c r="B25" i="4"/>
  <c r="B26" i="4"/>
  <c r="B27" i="4"/>
  <c r="B28" i="4"/>
  <c r="B29" i="4"/>
  <c r="B22" i="4"/>
</calcChain>
</file>

<file path=xl/sharedStrings.xml><?xml version="1.0" encoding="utf-8"?>
<sst xmlns="http://schemas.openxmlformats.org/spreadsheetml/2006/main" count="334" uniqueCount="227">
  <si>
    <t>البيان</t>
  </si>
  <si>
    <t>إجمالي الإيرادات</t>
  </si>
  <si>
    <t>إجمالي المصروفات</t>
  </si>
  <si>
    <t>Total Revenues</t>
  </si>
  <si>
    <t>Total Expenditures</t>
  </si>
  <si>
    <t>Items</t>
  </si>
  <si>
    <t xml:space="preserve"> (SAR Million)</t>
  </si>
  <si>
    <t>الإيرادات</t>
  </si>
  <si>
    <t>Revenues*</t>
  </si>
  <si>
    <t>* Definitions are provided in the Annex at the end of the report</t>
  </si>
  <si>
    <t>المصروفات</t>
  </si>
  <si>
    <t>Expenditures*</t>
  </si>
  <si>
    <t>Compensation of Employees</t>
  </si>
  <si>
    <t>Use of Goods and Services</t>
  </si>
  <si>
    <t>Financing Expenses</t>
  </si>
  <si>
    <t>Subsidies</t>
  </si>
  <si>
    <t xml:space="preserve"> Grants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</si>
  <si>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</si>
  <si>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</si>
  <si>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</si>
  <si>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</si>
  <si>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</si>
  <si>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</si>
  <si>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</si>
  <si>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</si>
  <si>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</si>
  <si>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</si>
  <si>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</si>
  <si>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</si>
  <si>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 xml:space="preserve"> تعويضات العاملين</t>
  </si>
  <si>
    <t xml:space="preserve">استخدام السلع والخدمات </t>
  </si>
  <si>
    <t>نفقات التمويل</t>
  </si>
  <si>
    <t>الإعانات</t>
  </si>
  <si>
    <t>المنح</t>
  </si>
  <si>
    <t>المنافع الاجتماعية</t>
  </si>
  <si>
    <t>مصروفات أخرى</t>
  </si>
  <si>
    <r>
      <t xml:space="preserve">الأصول غير المالية </t>
    </r>
    <r>
      <rPr>
        <sz val="10"/>
        <color rgb="FFA39D87"/>
        <rFont val="DIN Next LT Arabic"/>
        <family val="2"/>
      </rPr>
      <t>(رأسمالي)</t>
    </r>
  </si>
  <si>
    <t>اسم القطاع</t>
  </si>
  <si>
    <t>المصروفات*</t>
  </si>
  <si>
    <t>الإيرادات*</t>
  </si>
  <si>
    <t>(مليون ريال)</t>
  </si>
  <si>
    <t>Revenues</t>
  </si>
  <si>
    <t>Expenditures</t>
  </si>
  <si>
    <t>اعتماد الميزانية للقطاعات والمنصرف الفعلي</t>
  </si>
  <si>
    <t>Sector</t>
  </si>
  <si>
    <t>Public Administration</t>
  </si>
  <si>
    <t xml:space="preserve">Military </t>
  </si>
  <si>
    <t>Security and Regional Administration</t>
  </si>
  <si>
    <t>Municipal Services</t>
  </si>
  <si>
    <t>Education</t>
  </si>
  <si>
    <t>Health &amp; Social Development</t>
  </si>
  <si>
    <t>Economic Resources</t>
  </si>
  <si>
    <t>Infrastructure and Transportation</t>
  </si>
  <si>
    <t>General Items</t>
  </si>
  <si>
    <t>الإدارة العامة</t>
  </si>
  <si>
    <t>العسكري</t>
  </si>
  <si>
    <t>الأمن والمناطق الإدارية</t>
  </si>
  <si>
    <t>الخدمات البلدية</t>
  </si>
  <si>
    <t>التعليم</t>
  </si>
  <si>
    <t>الصحة والتنمية الاجتماعية</t>
  </si>
  <si>
    <t>الموارد الاقتصادية</t>
  </si>
  <si>
    <t>البنود العامة</t>
  </si>
  <si>
    <t>التجهيزات الأساسية والنقل</t>
  </si>
  <si>
    <t>Item</t>
  </si>
  <si>
    <t>التمويل</t>
  </si>
  <si>
    <t>Financing Sources</t>
  </si>
  <si>
    <t>Current Account</t>
  </si>
  <si>
    <t>Government Reserves</t>
  </si>
  <si>
    <t xml:space="preserve">Financing from Domestic Borrowing </t>
  </si>
  <si>
    <t xml:space="preserve">Financing from External Borrowing </t>
  </si>
  <si>
    <t>Total Financing</t>
  </si>
  <si>
    <t>من الحساب الجاري</t>
  </si>
  <si>
    <t>من الاحتياطيات الحكومية</t>
  </si>
  <si>
    <t>تمويل من الدين الداخلي</t>
  </si>
  <si>
    <t>تمويل من الدين الخارجي</t>
  </si>
  <si>
    <t>إجمالي التمويل</t>
  </si>
  <si>
    <t>الدين العام</t>
  </si>
  <si>
    <t>الدين الداخلي</t>
  </si>
  <si>
    <t>الدين الخارجي</t>
  </si>
  <si>
    <t>الرصيد أول الفترة</t>
  </si>
  <si>
    <t xml:space="preserve">الإصدارات أو الاقتراض </t>
  </si>
  <si>
    <t xml:space="preserve">سداد أصل الدين </t>
  </si>
  <si>
    <t>إطفاء سندات حكومية</t>
  </si>
  <si>
    <t xml:space="preserve">الرصيد آخر الفترة </t>
  </si>
  <si>
    <t>Public Debt</t>
  </si>
  <si>
    <t>الديــــن العــــام</t>
  </si>
  <si>
    <t>Beginning of Period Balance</t>
  </si>
  <si>
    <t>Issuances or Borrowings</t>
  </si>
  <si>
    <t>Principal Repayment</t>
  </si>
  <si>
    <t>Amortization of Government Bonds</t>
  </si>
  <si>
    <t>End of Period Balance</t>
  </si>
  <si>
    <t>Domestic Debt</t>
  </si>
  <si>
    <t>External Debt</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</si>
  <si>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</si>
  <si>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</si>
  <si>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</si>
  <si>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</si>
  <si>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</si>
  <si>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</si>
  <si>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الملخص التنفيذي</t>
  </si>
  <si>
    <t>Q1</t>
  </si>
  <si>
    <t xml:space="preserve"> استخدام السلع والخدمات</t>
  </si>
  <si>
    <t xml:space="preserve"> نفقات التمويل</t>
  </si>
  <si>
    <t xml:space="preserve"> الإعانات</t>
  </si>
  <si>
    <t xml:space="preserve"> المنح</t>
  </si>
  <si>
    <t xml:space="preserve"> المنافع الاجتماعية</t>
  </si>
  <si>
    <t xml:space="preserve"> مصروفات أخرى</t>
  </si>
  <si>
    <r>
      <t xml:space="preserve"> الأصول غير المالية </t>
    </r>
    <r>
      <rPr>
        <sz val="12"/>
        <color rgb="FFA39D87"/>
        <rFont val="DIN Next LT Arabic"/>
        <family val="2"/>
      </rPr>
      <t>(رأسمالي)</t>
    </r>
  </si>
  <si>
    <t>نسبة المنصرف من إجمالي المعتمد</t>
  </si>
  <si>
    <t>نسبة التغير للمنصرف الفعلي حتى الربع الحالي مقارنة بالفترة المماثلة من العام السابق</t>
  </si>
  <si>
    <t>Change  %</t>
  </si>
  <si>
    <t>As % of total budget</t>
  </si>
  <si>
    <t>مقارنة بالفترة المماثلة من العام السابق</t>
  </si>
  <si>
    <t xml:space="preserve"> مقارنة بالفترة المماثلة من العام السابق</t>
  </si>
  <si>
    <t>المنصرف للربع الأول 2022م</t>
  </si>
  <si>
    <t>%</t>
  </si>
  <si>
    <t xml:space="preserve">Change </t>
  </si>
  <si>
    <t>Change</t>
  </si>
  <si>
    <r>
      <t xml:space="preserve">Non-financial Assets </t>
    </r>
    <r>
      <rPr>
        <sz val="12"/>
        <color rgb="FFA39D87"/>
        <rFont val="DIN Next LT Arabic"/>
        <family val="2"/>
      </rPr>
      <t>(CAPEX)</t>
    </r>
  </si>
  <si>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</si>
  <si>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</si>
  <si>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</si>
  <si>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</si>
  <si>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</si>
  <si>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</si>
  <si>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</si>
  <si>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</si>
  <si>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</si>
  <si>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</si>
  <si>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</si>
  <si>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</si>
  <si>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</si>
  <si>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</si>
  <si>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</si>
  <si>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</si>
  <si>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</si>
  <si>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</si>
  <si>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</si>
  <si>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</si>
  <si>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</si>
  <si>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</si>
  <si>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</si>
  <si>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</si>
  <si>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</si>
  <si>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</si>
  <si>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</si>
  <si>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</si>
  <si>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</si>
  <si>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</si>
  <si>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</si>
  <si>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</si>
  <si>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</si>
  <si>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</si>
  <si>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</si>
  <si>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</si>
  <si>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</si>
  <si>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</si>
  <si>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</si>
  <si>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</si>
  <si>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</si>
  <si>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</si>
  <si>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</si>
  <si>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</si>
  <si>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</si>
  <si>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</si>
  <si>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</si>
  <si>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</si>
  <si>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</si>
  <si>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فائض/(عجز) الفترة</t>
  </si>
  <si>
    <t>(الفائض/ (العجز</t>
  </si>
  <si>
    <t xml:space="preserve">This quarterly report is published by the Ministry of Finance (MoF) to provide detailed fiscal data covering performance during the specified quarter including revenues, expenditures, it’s funding sources and the change in public debt.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</si>
  <si>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t>Summary of Q1 Performance</t>
  </si>
  <si>
    <r>
      <t xml:space="preserve">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وتسعى وزارة </t>
    </r>
    <r>
      <rPr>
        <sz val="10"/>
        <color theme="1" tint="0.34998626667073579"/>
        <rFont val="DIN Next LT Arabic"/>
        <family val="2"/>
      </rPr>
      <t>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t>
    </r>
    <r>
      <rPr>
        <sz val="10"/>
        <color rgb="FF575757"/>
        <rFont val="DIN Next LT Arabic"/>
        <family val="2"/>
      </rPr>
      <t xml:space="preserve"> الذي يُصدره صندوق النقد الدولي كتصنيف عالمي موحد. كما يتضمن التقرير قائمة بالمصطلحات وشروحاتها.</t>
    </r>
  </si>
  <si>
    <t>Surplus/(Deficit)</t>
  </si>
  <si>
    <t xml:space="preserve">The Definition of revenues and Expenses </t>
  </si>
  <si>
    <t>as Outlined in IMF (GFSM 2014)</t>
  </si>
  <si>
    <t>التمويـــل</t>
  </si>
  <si>
    <t>Financing</t>
  </si>
  <si>
    <t>Actual revenues in Q1 of FY 2023</t>
  </si>
  <si>
    <t xml:space="preserve">الإيرادات الفعلية للربع الأول من السنة المالية 1444/ 1445هـ (2023م) </t>
  </si>
  <si>
    <t>الإيرادات الفعلية للربع الأول من السنة المالية 1444/ 1445هـ (2023م)</t>
  </si>
  <si>
    <t>2023م</t>
  </si>
  <si>
    <t>Budget Financing in Q1 of FY 2023</t>
  </si>
  <si>
    <t>Q1 2023</t>
  </si>
  <si>
    <t>نتائج الفائض/(العجز) ومصادر التمويـــل للربع الأول للسنة المالية 1444 / 1445هـ  (2023م)</t>
  </si>
  <si>
    <t xml:space="preserve">أداء الميزانية العامة للدولة للربع الأول من السنة المالية الحالية 1444/ 1445هـ (2023م) </t>
  </si>
  <si>
    <t>Quarterly Budget Performance Report of FY 2023 Q1 (1444/1445 H)</t>
  </si>
  <si>
    <r>
      <t xml:space="preserve">الملخص التنفيذي لأداء الميزانيـــــة العامـــــة للدولــــــة
</t>
    </r>
    <r>
      <rPr>
        <sz val="14"/>
        <color rgb="FF817A65"/>
        <rFont val="DIN Next LT Arabic"/>
        <family val="2"/>
      </rPr>
      <t>للربع الأول من السنة المالية 1445/1444هـ (2023م)</t>
    </r>
  </si>
  <si>
    <r>
      <t xml:space="preserve">الميزانيـــــة العامـــــة للدولــــــة
</t>
    </r>
    <r>
      <rPr>
        <sz val="14"/>
        <color rgb="FF817A65"/>
        <rFont val="DIN Next LT Arabic"/>
        <family val="2"/>
      </rPr>
      <t>للسنة المالية 1445/1444هـ (2023م)</t>
    </r>
  </si>
  <si>
    <r>
      <t xml:space="preserve">The Government Budget 
</t>
    </r>
    <r>
      <rPr>
        <sz val="14"/>
        <color rgb="FF817A65"/>
        <rFont val="DIN Next LT Arabic"/>
        <family val="2"/>
      </rPr>
      <t>For FY 2023</t>
    </r>
  </si>
  <si>
    <t>Actual expenditures in Q1 of FY 2023</t>
  </si>
  <si>
    <t xml:space="preserve">المصروفات الفعلية للربع الأول من السنة المالية 1444/ 1445هـ (2023م) </t>
  </si>
  <si>
    <t>للربع الأول مـن السنة المالية 1444 /1445هـ (2023م) بالمقارنة مع العام السابق</t>
  </si>
  <si>
    <t>الميزانية المعتمدة 2023م</t>
  </si>
  <si>
    <t>Budget
2023</t>
  </si>
  <si>
    <t>المنصرف للربع الأول 2023م</t>
  </si>
  <si>
    <r>
      <t xml:space="preserve">أداء الميزانية العامة للدولة للربع الأول من السنة المالية الحالية </t>
    </r>
    <r>
      <rPr>
        <sz val="11"/>
        <color rgb="FF898989"/>
        <rFont val="DIN Next LT Arabic"/>
        <family val="2"/>
      </rPr>
      <t xml:space="preserve">1444/ 1445هـ (2023م) </t>
    </r>
  </si>
  <si>
    <t xml:space="preserve">رصيد الاحتياطي العام للدولة والحساب الجاري </t>
  </si>
  <si>
    <t xml:space="preserve">Government Reserve and Current Account </t>
  </si>
  <si>
    <t>رصيد الاحتياطي العام للدولة</t>
  </si>
  <si>
    <t>Government Reserve</t>
  </si>
  <si>
    <t xml:space="preserve">الرصيد اخر الفترة </t>
  </si>
  <si>
    <t xml:space="preserve">أداء الميزانية العامة للدولة للربع الاول من السنة المالية الحالية 1444/ 1445هـ (2023م) </t>
  </si>
  <si>
    <t>الحساب الجاري للسنة المالية 2023م</t>
  </si>
  <si>
    <t>Current Account of FY 2023</t>
  </si>
  <si>
    <t>Actual performance in Q1 of FY 2023</t>
  </si>
  <si>
    <t>النتائج الفعلية لأداء الميزانية للربع الأول من السنة المالية 1444/ 1445هـ (2023م)</t>
  </si>
  <si>
    <r>
      <t xml:space="preserve">أداء الميزانية العامة للدولة للربع الأول من السنة المالية الحالية </t>
    </r>
    <r>
      <rPr>
        <sz val="11"/>
        <color rgb="FF898989"/>
        <rFont val="DIN Next LT Arabic"/>
        <family val="2"/>
      </rPr>
      <t>1444/ 1445هـ (2023م)</t>
    </r>
  </si>
  <si>
    <r>
      <rPr>
        <b/>
        <sz val="12"/>
        <color rgb="FFB5A583"/>
        <rFont val="DIN Next LT Arabic"/>
        <family val="2"/>
      </rPr>
      <t>FY 2022</t>
    </r>
    <r>
      <rPr>
        <sz val="12"/>
        <color rgb="FF028992"/>
        <rFont val="DIN Next LT Arabic"/>
        <family val="2"/>
      </rPr>
      <t xml:space="preserve">
Budget</t>
    </r>
  </si>
  <si>
    <r>
      <rPr>
        <b/>
        <sz val="12"/>
        <color rgb="FFB5A583"/>
        <rFont val="DIN Next LT Arabic"/>
        <family val="2"/>
      </rPr>
      <t>FY 2022</t>
    </r>
    <r>
      <rPr>
        <sz val="12"/>
        <color rgb="FF028992"/>
        <rFont val="DIN Next LT Arabic"/>
        <family val="2"/>
      </rPr>
      <t xml:space="preserve">
Actual</t>
    </r>
  </si>
  <si>
    <r>
      <rPr>
        <b/>
        <sz val="12"/>
        <color rgb="FFB5A583"/>
        <rFont val="DIN Next LT Arabic"/>
        <family val="2"/>
      </rPr>
      <t>FY 2023</t>
    </r>
    <r>
      <rPr>
        <sz val="12"/>
        <color rgb="FF028992"/>
        <rFont val="DIN Next LT Arabic"/>
        <family val="2"/>
      </rPr>
      <t xml:space="preserve">
Budget</t>
    </r>
  </si>
  <si>
    <r>
      <rPr>
        <b/>
        <sz val="12"/>
        <color rgb="FF028992"/>
        <rFont val="DIN Next LT Arabic"/>
        <family val="2"/>
      </rPr>
      <t>ميزانية</t>
    </r>
    <r>
      <rPr>
        <sz val="12"/>
        <color rgb="FFB5A583"/>
        <rFont val="DIN Next LT Arabic"/>
        <family val="2"/>
      </rPr>
      <t xml:space="preserve">
السنة المالية 1445/1444هـ
(2023م)</t>
    </r>
  </si>
  <si>
    <t>The Government Budget for FY 2023</t>
  </si>
  <si>
    <t>للسنة المالية 1444/ 1445هـ (2023م)</t>
  </si>
  <si>
    <t>للربع الأول من السنة المالية 1444/ 1445هـ (2023م)</t>
  </si>
  <si>
    <r>
      <rPr>
        <b/>
        <sz val="12"/>
        <color rgb="FF028992"/>
        <rFont val="DIN Next LT Arabic"/>
        <family val="2"/>
      </rPr>
      <t>ميزانية</t>
    </r>
    <r>
      <rPr>
        <sz val="12"/>
        <color rgb="FFB5A583"/>
        <rFont val="DIN Next LT Arabic"/>
        <family val="2"/>
      </rPr>
      <t xml:space="preserve">
السنة المالية 1444/1443هـ
(2022م)</t>
    </r>
  </si>
  <si>
    <r>
      <rPr>
        <b/>
        <sz val="12"/>
        <color rgb="FF028992"/>
        <rFont val="DIN Next LT Arabic"/>
        <family val="2"/>
      </rPr>
      <t>النتائج الفعلية لميزانية</t>
    </r>
    <r>
      <rPr>
        <sz val="12"/>
        <color rgb="FFB5A583"/>
        <rFont val="DIN Next LT Arabic"/>
        <family val="2"/>
      </rPr>
      <t xml:space="preserve">
السنة المالية 1444/1443هـ
(2022م)</t>
    </r>
  </si>
  <si>
    <t>Quarterly Budget Performance Report of FY 2023 Q1 (1444 / 1445 H)</t>
  </si>
  <si>
    <t xml:space="preserve">أداء الميزانية العامة للدولة للربع الأول من السنة المالية الحالية   1444/ 1445هـ (2023م) </t>
  </si>
  <si>
    <t xml:space="preserve"> in Q1 of FY 2023</t>
  </si>
  <si>
    <t>Public debt in Q1 of FY 2023</t>
  </si>
  <si>
    <t xml:space="preserve">الضرائب أخرى </t>
  </si>
  <si>
    <t>Q1
2023</t>
  </si>
  <si>
    <t xml:space="preserve"> Q1
2022</t>
  </si>
  <si>
    <t>Actual revenues in Q1 of FY 2022 Vs. Q1 of FY 2023</t>
  </si>
  <si>
    <t>Actual expenditures in Q1 of FY 2022 Vs. Q1 of FY 2023</t>
  </si>
  <si>
    <t>الدين العام للربع الأول للسنة المالية   1444/ 1445هـ (2023م)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</si>
</sst>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51" x14ac:knownFonts="1">
    <font>
      <sz val="11"/>
      <color theme="1"/>
      <name val="Calibri"/>
      <family val="2"/>
      <scheme val="minor"/>
    </font>
    <font>
      <sz val="12"/>
      <color rgb="FF028992"/>
      <name val="DIN Next LT Arabic"/>
      <family val="2"/>
    </font>
    <font>
      <b/>
      <sz val="12"/>
      <color rgb="FF028992"/>
      <name val="DIN Next LT Arabic"/>
      <family val="2"/>
    </font>
    <font>
      <sz val="11"/>
      <color rgb="FFB5A583"/>
      <name val="DIN Next LT Arabic"/>
      <family val="2"/>
    </font>
    <font>
      <sz val="12"/>
      <color rgb="FFB5A583"/>
      <name val="DIN Next LT Arabic"/>
      <family val="2"/>
    </font>
    <font>
      <b/>
      <sz val="12"/>
      <color rgb="FFB5A583"/>
      <name val="DIN Next LT Arabic"/>
      <family val="2"/>
    </font>
    <font>
      <b/>
      <sz val="12"/>
      <color theme="0"/>
      <name val="DIN Next LT Arabic"/>
      <family val="2"/>
    </font>
    <font>
      <sz val="10"/>
      <color rgb="FFA39D87"/>
      <name val="DIN Next LT Arabic"/>
      <family val="2"/>
    </font>
    <font>
      <sz val="18"/>
      <color rgb="FF028992"/>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Calibri"/>
      <family val="2"/>
      <scheme val="minor"/>
    </font>
    <font>
      <b/>
      <sz val="14"/>
      <color rgb="FFFFFFFF"/>
      <name val="DIN Next LT Arabic"/>
      <family val="2"/>
    </font>
    <font>
      <sz val="14"/>
      <color theme="1"/>
      <name val="Calibri"/>
      <family val="2"/>
      <scheme val="minor"/>
    </font>
    <font>
      <sz val="12"/>
      <color rgb="FF898989"/>
      <name val="DIN Next LT Arabic"/>
      <family val="2"/>
    </font>
    <font>
      <sz val="11"/>
      <color rgb="FF898989"/>
      <name val="DIN Next LT Arabic"/>
      <family val="2"/>
    </font>
    <font>
      <sz val="12"/>
      <color rgb="FFA39D87"/>
      <name val="DIN Next LT Arabic"/>
      <family val="2"/>
    </font>
    <font>
      <sz val="11"/>
      <color rgb="FFFF0000"/>
      <name val="Calibri"/>
      <family val="2"/>
      <scheme val="minor"/>
    </font>
    <font>
      <b/>
      <sz val="12"/>
      <color theme="9"/>
      <name val="DIN Next LT Arabic"/>
      <family val="2"/>
    </font>
    <font>
      <b/>
      <sz val="16"/>
      <color rgb="FFB5A583"/>
      <name val="DIN Next LT Arabic"/>
      <family val="2"/>
    </font>
    <font>
      <sz val="16"/>
      <color rgb="FF028992"/>
      <name val="DIN Next LT Arabic"/>
      <family val="2"/>
    </font>
    <font>
      <b/>
      <sz val="16"/>
      <color rgb="FF028992"/>
      <name val="DIN Next LT Arabic"/>
      <family val="2"/>
    </font>
    <font>
      <b/>
      <sz val="16"/>
      <color theme="1"/>
      <name val="Calibri"/>
      <family val="2"/>
      <scheme val="minor"/>
    </font>
    <font>
      <b/>
      <sz val="16"/>
      <color rgb="FF46B179"/>
      <name val="DIN Next LT Arabic"/>
      <family val="2"/>
    </font>
    <font>
      <sz val="16"/>
      <color theme="1"/>
      <name val="Calibri"/>
      <family val="2"/>
      <scheme val="minor"/>
    </font>
    <font>
      <sz val="16"/>
      <color rgb="FF46B179"/>
      <name val="DIN Next LT Arabic"/>
      <family val="2"/>
    </font>
    <font>
      <sz val="16"/>
      <color rgb="FFB5A583"/>
      <name val="DIN Next LT Arabic"/>
      <family val="2"/>
    </font>
    <font>
      <b/>
      <sz val="16"/>
      <color rgb="FFA39D87"/>
      <name val="DIN Next LT Arabic"/>
      <family val="2"/>
    </font>
    <font>
      <b/>
      <sz val="16"/>
      <color rgb="FFFFFFFF"/>
      <name val="DIN Next LT Arabic"/>
      <family val="2"/>
    </font>
    <font>
      <b/>
      <sz val="16"/>
      <color theme="0"/>
      <name val="DIN Next LT Arabic"/>
      <family val="2"/>
    </font>
    <font>
      <b/>
      <sz val="12"/>
      <color rgb="FFFFFFFF"/>
      <name val="DIN Next LT Arabic"/>
      <family val="2"/>
    </font>
    <font>
      <sz val="14"/>
      <color rgb="FF028992"/>
      <name val="DIN Next LT Arabic"/>
      <family val="2"/>
    </font>
    <font>
      <u/>
      <sz val="11"/>
      <color theme="10"/>
      <name val="Calibri"/>
      <family val="2"/>
      <scheme val="minor"/>
    </font>
    <font>
      <sz val="11"/>
      <color rgb="FF028992"/>
      <name val="Calibri"/>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Calibri"/>
      <family val="2"/>
      <scheme val="minor"/>
    </font>
    <font>
      <b/>
      <sz val="11"/>
      <color rgb="FF1E816F"/>
      <name val="DIN Next LT Arabic"/>
      <family val="2"/>
    </font>
    <font>
      <sz val="11"/>
      <color rgb="FFECEDEB"/>
      <name val="Calibri"/>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b/>
      <sz val="12"/>
      <color rgb="FFFF0000"/>
      <name val="DIN Next LT Arabic"/>
      <family val="2"/>
    </font>
    <font>
      <b/>
      <sz val="14"/>
      <color rgb="FF028992"/>
      <name val="DIN Next LT Arabic"/>
      <family val="2"/>
    </font>
    <font>
      <b/>
      <sz val="14"/>
      <color rgb="FFFF0000"/>
      <name val="Calibri"/>
      <family val="2"/>
      <scheme val="minor"/>
    </font>
    <font>
      <b/>
      <sz val="14"/>
      <color rgb="FF1E816F"/>
      <name val="DIN Next LT Arabic"/>
      <family val="2"/>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A39D87"/>
        <bgColor indexed="64"/>
      </patternFill>
    </fill>
    <fill>
      <patternFill patternType="solid">
        <fgColor rgb="FF817A65"/>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hair">
        <color theme="0" tint="-0.24994659260841701"/>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top style="hair">
        <color theme="0" tint="-0.24994659260841701"/>
      </top>
      <bottom style="thin">
        <color theme="0"/>
      </bottom>
      <diagonal/>
    </border>
    <border>
      <left/>
      <right/>
      <top/>
      <bottom style="thick">
        <color rgb="FF000000"/>
      </bottom>
      <diagonal/>
    </border>
  </borders>
  <cellStyleXfs count="4">
    <xf numFmtId="0" fontId="0" fillId="0" borderId="0"/>
    <xf numFmtId="9" fontId="12" fillId="0" borderId="0" applyFont="0" applyFill="0" applyBorder="0" applyAlignment="0" applyProtection="0"/>
    <xf numFmtId="0" fontId="33" fillId="0" borderId="0" applyNumberFormat="0" applyFill="0" applyBorder="0" applyAlignment="0" applyProtection="0"/>
    <xf numFmtId="164" fontId="12" fillId="0" borderId="0" applyFont="0" applyFill="0" applyBorder="0" applyAlignment="0" applyProtection="0"/>
  </cellStyleXfs>
  <cellXfs count="171">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1" fillId="2" borderId="0" xfId="0" applyFont="1" applyFill="1" applyAlignment="1">
      <alignment horizontal="center" vertical="center" wrapText="1"/>
    </xf>
    <xf numFmtId="0" fontId="3" fillId="0" borderId="0" xfId="0" applyFont="1"/>
    <xf numFmtId="0" fontId="4" fillId="2" borderId="0" xfId="0" applyFont="1" applyFill="1" applyAlignment="1">
      <alignment horizontal="center" vertical="center" wrapText="1"/>
    </xf>
    <xf numFmtId="0" fontId="1" fillId="0" borderId="3" xfId="0" applyFont="1" applyBorder="1" applyAlignment="1">
      <alignment horizontal="left" vertical="center"/>
    </xf>
    <xf numFmtId="0" fontId="0" fillId="0" borderId="0" xfId="0" applyAlignment="1">
      <alignment horizontal="left"/>
    </xf>
    <xf numFmtId="0" fontId="4" fillId="0" borderId="0" xfId="0" applyFont="1" applyAlignment="1">
      <alignment horizontal="left" vertical="center"/>
    </xf>
    <xf numFmtId="0" fontId="4" fillId="0" borderId="0" xfId="0" applyFont="1" applyAlignment="1">
      <alignment horizontal="right" vertical="center" readingOrder="2"/>
    </xf>
    <xf numFmtId="0" fontId="2" fillId="0" borderId="0" xfId="0" applyFont="1" applyAlignment="1">
      <alignment horizontal="right" vertical="center"/>
    </xf>
    <xf numFmtId="0" fontId="6" fillId="4" borderId="0" xfId="0" applyFont="1" applyFill="1" applyAlignment="1">
      <alignment horizontal="right" vertical="center"/>
    </xf>
    <xf numFmtId="0" fontId="6" fillId="4" borderId="0" xfId="0" applyFont="1" applyFill="1" applyAlignment="1">
      <alignment horizontal="left" vertical="center"/>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6" fillId="5" borderId="0" xfId="0" applyFont="1" applyFill="1" applyAlignment="1">
      <alignment horizontal="center" vertical="center" wrapText="1"/>
    </xf>
    <xf numFmtId="0" fontId="1" fillId="0" borderId="0" xfId="0" applyFont="1" applyAlignment="1">
      <alignment horizontal="left" vertical="center"/>
    </xf>
    <xf numFmtId="0" fontId="6" fillId="6" borderId="0" xfId="0" applyFont="1" applyFill="1" applyAlignment="1">
      <alignment horizontal="right" vertical="center"/>
    </xf>
    <xf numFmtId="0" fontId="6" fillId="6" borderId="0" xfId="0" applyFont="1" applyFill="1" applyAlignment="1">
      <alignment horizontal="left"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8" fillId="0" borderId="0" xfId="0" applyFont="1"/>
    <xf numFmtId="0" fontId="3"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3" fontId="6" fillId="7" borderId="0" xfId="0" applyNumberFormat="1" applyFont="1" applyFill="1" applyAlignment="1">
      <alignment horizontal="center" vertical="center"/>
    </xf>
    <xf numFmtId="0" fontId="2" fillId="0" borderId="0" xfId="0" applyFont="1" applyAlignment="1">
      <alignment vertical="center"/>
    </xf>
    <xf numFmtId="0" fontId="6" fillId="7" borderId="0" xfId="0" applyFont="1" applyFill="1" applyAlignment="1">
      <alignment horizontal="right" vertical="center"/>
    </xf>
    <xf numFmtId="0" fontId="6" fillId="7" borderId="0" xfId="0" applyFont="1" applyFill="1" applyAlignment="1">
      <alignment horizontal="left" vertical="center"/>
    </xf>
    <xf numFmtId="0" fontId="3" fillId="0" borderId="0" xfId="0" applyFont="1" applyAlignment="1">
      <alignment horizontal="left"/>
    </xf>
    <xf numFmtId="3" fontId="2" fillId="0" borderId="3" xfId="0" applyNumberFormat="1" applyFont="1" applyBorder="1" applyAlignment="1">
      <alignment horizontal="right" vertical="center" indent="3"/>
    </xf>
    <xf numFmtId="3" fontId="2" fillId="0" borderId="1" xfId="0" applyNumberFormat="1" applyFont="1" applyBorder="1" applyAlignment="1">
      <alignment horizontal="right" vertical="center" indent="3"/>
    </xf>
    <xf numFmtId="3" fontId="2" fillId="0" borderId="4" xfId="0" applyNumberFormat="1" applyFont="1" applyBorder="1" applyAlignment="1">
      <alignment horizontal="right" vertical="center" indent="3"/>
    </xf>
    <xf numFmtId="3" fontId="2" fillId="0" borderId="3" xfId="0" applyNumberFormat="1" applyFont="1" applyBorder="1" applyAlignment="1">
      <alignment horizontal="left" vertical="center" indent="3"/>
    </xf>
    <xf numFmtId="3" fontId="2" fillId="0" borderId="1" xfId="0" applyNumberFormat="1" applyFont="1" applyBorder="1" applyAlignment="1">
      <alignment horizontal="left" vertical="center" indent="3"/>
    </xf>
    <xf numFmtId="3" fontId="2" fillId="0" borderId="4" xfId="0" applyNumberFormat="1" applyFont="1" applyBorder="1" applyAlignment="1">
      <alignment horizontal="left" vertical="center" indent="3"/>
    </xf>
    <xf numFmtId="0" fontId="9" fillId="7" borderId="0" xfId="0" applyFont="1" applyFill="1" applyAlignment="1">
      <alignment horizontal="center" vertical="center"/>
    </xf>
    <xf numFmtId="0" fontId="11" fillId="8" borderId="0" xfId="0" applyFont="1" applyFill="1" applyAlignment="1">
      <alignment horizontal="right" vertical="center"/>
    </xf>
    <xf numFmtId="0" fontId="11" fillId="8" borderId="0" xfId="0" applyFont="1" applyFill="1" applyAlignment="1">
      <alignment horizontal="right" vertical="center" wrapText="1"/>
    </xf>
    <xf numFmtId="0" fontId="11" fillId="8" borderId="0" xfId="0" applyFont="1" applyFill="1" applyAlignment="1">
      <alignment horizontal="left" vertical="center" wrapText="1"/>
    </xf>
    <xf numFmtId="0" fontId="11" fillId="8" borderId="0" xfId="0" applyFont="1" applyFill="1" applyAlignment="1">
      <alignment horizontal="left" vertical="center"/>
    </xf>
    <xf numFmtId="0" fontId="2" fillId="8" borderId="14" xfId="0" applyFont="1" applyFill="1" applyBorder="1" applyAlignment="1">
      <alignment horizontal="center" vertical="center" wrapText="1"/>
    </xf>
    <xf numFmtId="0" fontId="2" fillId="8" borderId="12" xfId="0" applyFont="1" applyFill="1" applyBorder="1" applyAlignment="1">
      <alignment horizontal="center" vertical="center" wrapText="1"/>
    </xf>
    <xf numFmtId="3" fontId="5" fillId="9" borderId="12" xfId="0" applyNumberFormat="1" applyFont="1" applyFill="1" applyBorder="1" applyAlignment="1">
      <alignment horizontal="center" vertical="center" wrapText="1"/>
    </xf>
    <xf numFmtId="0" fontId="14" fillId="0" borderId="0" xfId="0" applyFont="1"/>
    <xf numFmtId="0" fontId="14" fillId="0" borderId="0" xfId="0" applyFont="1" applyAlignment="1">
      <alignment horizontal="left"/>
    </xf>
    <xf numFmtId="0" fontId="15" fillId="0" borderId="0" xfId="0" applyFont="1"/>
    <xf numFmtId="0" fontId="15" fillId="0" borderId="0" xfId="0" applyFont="1" applyAlignment="1">
      <alignment horizontal="center" vertical="center" readingOrder="1"/>
    </xf>
    <xf numFmtId="3" fontId="5" fillId="9" borderId="9" xfId="0" applyNumberFormat="1" applyFont="1" applyFill="1" applyBorder="1" applyAlignment="1">
      <alignment horizontal="center" vertical="center" wrapText="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19" fillId="0" borderId="2" xfId="0" applyNumberFormat="1" applyFont="1" applyBorder="1" applyAlignment="1">
      <alignment horizontal="center" vertical="center"/>
    </xf>
    <xf numFmtId="0" fontId="18" fillId="0" borderId="0" xfId="0" applyFont="1"/>
    <xf numFmtId="0" fontId="18" fillId="10" borderId="0" xfId="0" applyFont="1" applyFill="1"/>
    <xf numFmtId="3" fontId="2" fillId="0" borderId="4" xfId="0" applyNumberFormat="1" applyFont="1" applyBorder="1" applyAlignment="1">
      <alignment horizontal="center" vertical="center"/>
    </xf>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6" fillId="4" borderId="0" xfId="1" applyFont="1" applyFill="1" applyAlignment="1">
      <alignment horizontal="center" vertical="center"/>
    </xf>
    <xf numFmtId="3" fontId="2" fillId="0" borderId="0" xfId="0" applyNumberFormat="1" applyFont="1" applyAlignment="1">
      <alignment horizontal="center" vertical="center"/>
    </xf>
    <xf numFmtId="3" fontId="6" fillId="6" borderId="0" xfId="0" applyNumberFormat="1" applyFont="1" applyFill="1" applyAlignment="1">
      <alignment horizontal="center" vertical="center"/>
    </xf>
    <xf numFmtId="9" fontId="2" fillId="0" borderId="0" xfId="1" applyFont="1" applyAlignment="1">
      <alignment horizontal="center" vertical="center"/>
    </xf>
    <xf numFmtId="9" fontId="6" fillId="6" borderId="0" xfId="1" applyFont="1" applyFill="1" applyAlignment="1">
      <alignment horizontal="center" vertical="center"/>
    </xf>
    <xf numFmtId="0" fontId="15" fillId="0" borderId="0" xfId="0" applyFont="1" applyAlignment="1">
      <alignment horizontal="left" vertical="center" readingOrder="1"/>
    </xf>
    <xf numFmtId="0" fontId="20" fillId="0" borderId="0" xfId="0" applyFont="1" applyAlignment="1">
      <alignment horizontal="right" vertical="center" readingOrder="1"/>
    </xf>
    <xf numFmtId="0" fontId="21" fillId="0" borderId="0" xfId="0" applyFont="1"/>
    <xf numFmtId="0" fontId="20" fillId="0" borderId="0" xfId="0" applyFont="1" applyAlignment="1">
      <alignment horizontal="left" vertical="center" readingOrder="1"/>
    </xf>
    <xf numFmtId="0" fontId="22" fillId="0" borderId="0" xfId="0" applyFont="1"/>
    <xf numFmtId="0" fontId="23" fillId="0" borderId="0" xfId="0" applyFont="1"/>
    <xf numFmtId="0" fontId="24" fillId="0" borderId="0" xfId="0" applyFont="1" applyAlignment="1">
      <alignment horizontal="right" vertical="center" readingOrder="2"/>
    </xf>
    <xf numFmtId="0" fontId="25" fillId="0" borderId="0" xfId="0" applyFont="1"/>
    <xf numFmtId="0" fontId="24" fillId="0" borderId="0" xfId="0" applyFont="1" applyAlignment="1">
      <alignment horizontal="left" vertical="center" readingOrder="1"/>
    </xf>
    <xf numFmtId="0" fontId="26" fillId="0" borderId="0" xfId="0" applyFont="1" applyAlignment="1">
      <alignment horizontal="right" vertical="center" readingOrder="2"/>
    </xf>
    <xf numFmtId="0" fontId="26" fillId="0" borderId="0" xfId="0" applyFont="1" applyAlignment="1">
      <alignment horizontal="left" vertical="center" readingOrder="1"/>
    </xf>
    <xf numFmtId="0" fontId="27" fillId="0" borderId="0" xfId="0" applyFont="1" applyAlignment="1">
      <alignment horizontal="right" vertical="center" readingOrder="1"/>
    </xf>
    <xf numFmtId="0" fontId="9" fillId="3" borderId="0" xfId="0" applyFont="1" applyFill="1" applyAlignment="1">
      <alignment horizontal="center" vertical="center"/>
    </xf>
    <xf numFmtId="0" fontId="9" fillId="3" borderId="0" xfId="0" applyFont="1" applyFill="1" applyAlignment="1">
      <alignment horizontal="center" vertical="center" wrapText="1"/>
    </xf>
    <xf numFmtId="0" fontId="25" fillId="0" borderId="0" xfId="0" applyFont="1" applyAlignment="1">
      <alignment horizontal="right"/>
    </xf>
    <xf numFmtId="0" fontId="24" fillId="0" borderId="0" xfId="0" applyFont="1" applyAlignment="1">
      <alignment horizontal="left" vertical="center" readingOrder="2"/>
    </xf>
    <xf numFmtId="0" fontId="28" fillId="0" borderId="0" xfId="0" applyFont="1" applyAlignment="1">
      <alignment horizontal="right" vertical="center" readingOrder="2"/>
    </xf>
    <xf numFmtId="0" fontId="25" fillId="0" borderId="0" xfId="0" applyFont="1" applyAlignment="1">
      <alignment horizontal="left"/>
    </xf>
    <xf numFmtId="0" fontId="28" fillId="0" borderId="0" xfId="0" applyFont="1" applyAlignment="1">
      <alignment horizontal="left" vertical="center" readingOrder="1"/>
    </xf>
    <xf numFmtId="0" fontId="31" fillId="6" borderId="0" xfId="0" applyFont="1" applyFill="1" applyAlignment="1">
      <alignment horizontal="right" vertical="center" wrapText="1" readingOrder="2"/>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0" fontId="11" fillId="8" borderId="0" xfId="2" applyFont="1" applyFill="1" applyAlignment="1">
      <alignment horizontal="right" vertical="center" wrapText="1"/>
    </xf>
    <xf numFmtId="0" fontId="11" fillId="8" borderId="0" xfId="2" applyFont="1" applyFill="1" applyAlignment="1">
      <alignment horizontal="right" vertical="center"/>
    </xf>
    <xf numFmtId="0" fontId="11" fillId="8" borderId="0" xfId="2" applyFont="1" applyFill="1" applyAlignment="1">
      <alignment horizontal="left" vertical="center" wrapText="1"/>
    </xf>
    <xf numFmtId="0" fontId="11" fillId="8" borderId="0" xfId="2" applyFont="1" applyFill="1" applyAlignment="1">
      <alignment horizontal="left" vertical="center"/>
    </xf>
    <xf numFmtId="0" fontId="34" fillId="0" borderId="0" xfId="0" applyFont="1"/>
    <xf numFmtId="0" fontId="35" fillId="0" borderId="0" xfId="0" applyFont="1" applyAlignment="1">
      <alignment horizontal="right" vertical="center" readingOrder="2"/>
    </xf>
    <xf numFmtId="0" fontId="36" fillId="11" borderId="0" xfId="0" applyFont="1" applyFill="1" applyAlignment="1">
      <alignment horizontal="right" vertical="center" wrapText="1" readingOrder="2"/>
    </xf>
    <xf numFmtId="0" fontId="37" fillId="9" borderId="0" xfId="0" applyFont="1" applyFill="1" applyAlignment="1">
      <alignment horizontal="center" vertical="center" wrapText="1" readingOrder="2"/>
    </xf>
    <xf numFmtId="0" fontId="37" fillId="9" borderId="0" xfId="0" applyFont="1" applyFill="1" applyAlignment="1">
      <alignment horizontal="center" vertical="center" wrapText="1" readingOrder="1"/>
    </xf>
    <xf numFmtId="0" fontId="36" fillId="2" borderId="0" xfId="0" applyFont="1" applyFill="1" applyAlignment="1">
      <alignment horizontal="right" vertical="center" wrapText="1" readingOrder="2"/>
    </xf>
    <xf numFmtId="0" fontId="36" fillId="2" borderId="16" xfId="0" applyFont="1" applyFill="1" applyBorder="1" applyAlignment="1">
      <alignment horizontal="right" vertical="center" wrapText="1" readingOrder="2"/>
    </xf>
    <xf numFmtId="0" fontId="36" fillId="0" borderId="0" xfId="0" applyFont="1" applyAlignment="1">
      <alignment horizontal="right" vertical="center" wrapText="1" readingOrder="2"/>
    </xf>
    <xf numFmtId="3" fontId="1" fillId="0" borderId="1" xfId="0" applyNumberFormat="1" applyFont="1" applyBorder="1" applyAlignment="1">
      <alignment horizontal="center" vertical="center"/>
    </xf>
    <xf numFmtId="37" fontId="6" fillId="4" borderId="0" xfId="0" applyNumberFormat="1" applyFont="1" applyFill="1" applyAlignment="1">
      <alignment horizontal="center" vertical="center"/>
    </xf>
    <xf numFmtId="0" fontId="22" fillId="0" borderId="0" xfId="0" applyFont="1" applyAlignment="1">
      <alignment horizontal="right" vertical="center"/>
    </xf>
    <xf numFmtId="0" fontId="32" fillId="0" borderId="0" xfId="0" applyFont="1" applyAlignment="1">
      <alignment horizontal="right" vertical="center"/>
    </xf>
    <xf numFmtId="0" fontId="27" fillId="0" borderId="0" xfId="0" applyFont="1"/>
    <xf numFmtId="0" fontId="38" fillId="0" borderId="0" xfId="0" applyFont="1"/>
    <xf numFmtId="0" fontId="39" fillId="0" borderId="0" xfId="0" applyFont="1"/>
    <xf numFmtId="0" fontId="40" fillId="0" borderId="0" xfId="0" applyFont="1" applyAlignment="1">
      <alignment horizontal="right"/>
    </xf>
    <xf numFmtId="0" fontId="40" fillId="0" borderId="0" xfId="0" applyFont="1" applyAlignment="1">
      <alignment horizontal="left"/>
    </xf>
    <xf numFmtId="0" fontId="41" fillId="0" borderId="0" xfId="0" applyFont="1"/>
    <xf numFmtId="0" fontId="43" fillId="0" borderId="0" xfId="0" applyFont="1" applyAlignment="1">
      <alignment horizontal="right" vertical="center" readingOrder="2"/>
    </xf>
    <xf numFmtId="0" fontId="43" fillId="0" borderId="0" xfId="0" applyFont="1" applyAlignment="1">
      <alignment horizontal="center" vertical="center" readingOrder="2"/>
    </xf>
    <xf numFmtId="0" fontId="8" fillId="0" borderId="0" xfId="0" applyFont="1" applyAlignment="1">
      <alignment vertical="center"/>
    </xf>
    <xf numFmtId="0" fontId="0" fillId="0" borderId="0" xfId="0" applyAlignment="1">
      <alignment vertical="center"/>
    </xf>
    <xf numFmtId="165" fontId="0" fillId="0" borderId="0" xfId="3" applyNumberFormat="1" applyFont="1"/>
    <xf numFmtId="0" fontId="35" fillId="0" borderId="0" xfId="0" applyFont="1" applyAlignment="1">
      <alignment horizontal="left" vertical="center" readingOrder="2"/>
    </xf>
    <xf numFmtId="0" fontId="45" fillId="0" borderId="0" xfId="0" applyFont="1" applyAlignment="1">
      <alignment horizontal="left"/>
    </xf>
    <xf numFmtId="0" fontId="45" fillId="0" borderId="0" xfId="0" applyFont="1"/>
    <xf numFmtId="0" fontId="36" fillId="2" borderId="0" xfId="0" applyFont="1" applyFill="1" applyAlignment="1">
      <alignment horizontal="left" vertical="center" wrapText="1" readingOrder="1"/>
    </xf>
    <xf numFmtId="0" fontId="36" fillId="11" borderId="0" xfId="0" applyFont="1" applyFill="1" applyAlignment="1">
      <alignment horizontal="left" vertical="center" wrapText="1" readingOrder="1"/>
    </xf>
    <xf numFmtId="0" fontId="36" fillId="2" borderId="16" xfId="0" applyFont="1" applyFill="1" applyBorder="1" applyAlignment="1">
      <alignment horizontal="left" vertical="center" wrapText="1" readingOrder="1"/>
    </xf>
    <xf numFmtId="0" fontId="46" fillId="0" borderId="2" xfId="0" applyFont="1" applyBorder="1" applyAlignment="1">
      <alignment horizontal="left" vertical="center"/>
    </xf>
    <xf numFmtId="0" fontId="46" fillId="0" borderId="2" xfId="0" applyFont="1" applyBorder="1" applyAlignment="1">
      <alignment horizontal="right" vertical="center"/>
    </xf>
    <xf numFmtId="9" fontId="0" fillId="0" borderId="0" xfId="1" applyFont="1"/>
    <xf numFmtId="0" fontId="0" fillId="0" borderId="0" xfId="1" applyNumberFormat="1" applyFont="1"/>
    <xf numFmtId="0" fontId="22" fillId="0" borderId="0" xfId="0" applyFont="1" applyAlignment="1">
      <alignment horizontal="right"/>
    </xf>
    <xf numFmtId="3" fontId="48" fillId="0" borderId="0" xfId="0" applyNumberFormat="1" applyFont="1" applyAlignment="1">
      <alignment horizontal="right" vertical="center"/>
    </xf>
    <xf numFmtId="3" fontId="48" fillId="0" borderId="0" xfId="0" applyNumberFormat="1" applyFont="1" applyAlignment="1">
      <alignment horizontal="center" vertical="center"/>
    </xf>
    <xf numFmtId="38" fontId="48" fillId="0" borderId="0" xfId="0" applyNumberFormat="1" applyFont="1" applyAlignment="1">
      <alignment horizontal="left" vertical="center"/>
    </xf>
    <xf numFmtId="3" fontId="48" fillId="0" borderId="3" xfId="0" applyNumberFormat="1" applyFont="1" applyBorder="1" applyAlignment="1">
      <alignment horizontal="right" vertical="center"/>
    </xf>
    <xf numFmtId="3" fontId="48" fillId="0" borderId="3" xfId="0" applyNumberFormat="1" applyFont="1" applyBorder="1" applyAlignment="1">
      <alignment horizontal="left" vertical="center"/>
    </xf>
    <xf numFmtId="0" fontId="15" fillId="0" borderId="0" xfId="0" applyFont="1" applyAlignment="1">
      <alignment horizontal="right"/>
    </xf>
    <xf numFmtId="3" fontId="48" fillId="0" borderId="3" xfId="0" applyNumberFormat="1" applyFont="1" applyBorder="1" applyAlignment="1">
      <alignment horizontal="center" vertical="center"/>
    </xf>
    <xf numFmtId="0" fontId="11" fillId="8" borderId="0" xfId="2" applyFont="1" applyFill="1" applyAlignment="1">
      <alignment horizontal="left" vertical="center" wrapText="1" readingOrder="1"/>
    </xf>
    <xf numFmtId="0" fontId="49" fillId="0" borderId="0" xfId="0" applyFont="1"/>
    <xf numFmtId="0" fontId="50" fillId="0" borderId="0" xfId="0" applyFont="1"/>
    <xf numFmtId="0" fontId="42" fillId="0" borderId="0" xfId="0" applyFont="1" applyAlignment="1">
      <alignment horizontal="left" vertical="center" wrapText="1" readingOrder="1"/>
    </xf>
    <xf numFmtId="0" fontId="42" fillId="0" borderId="0" xfId="0" applyFont="1" applyAlignment="1">
      <alignment horizontal="center" vertical="center" wrapText="1" readingOrder="2"/>
    </xf>
    <xf numFmtId="0" fontId="2" fillId="2" borderId="0" xfId="0" applyFont="1" applyFill="1" applyAlignment="1">
      <alignment horizontal="center" vertical="center"/>
    </xf>
    <xf numFmtId="0" fontId="13" fillId="3" borderId="0" xfId="0" applyFont="1" applyFill="1" applyAlignment="1">
      <alignment horizontal="center" vertical="center" wrapText="1"/>
    </xf>
    <xf numFmtId="0" fontId="9" fillId="3" borderId="0" xfId="0" applyFont="1" applyFill="1" applyAlignment="1">
      <alignment horizontal="center" vertical="center"/>
    </xf>
    <xf numFmtId="0" fontId="13" fillId="3" borderId="0" xfId="0" applyFont="1" applyFill="1" applyAlignment="1">
      <alignment horizontal="center" vertical="center" wrapText="1" readingOrder="1"/>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6" fillId="4" borderId="4" xfId="0" applyNumberFormat="1" applyFont="1" applyFill="1" applyBorder="1" applyAlignment="1">
      <alignment horizontal="center" vertical="center"/>
    </xf>
    <xf numFmtId="3" fontId="2" fillId="0" borderId="4" xfId="0" applyNumberFormat="1" applyFont="1" applyBorder="1" applyAlignment="1">
      <alignment horizontal="center" vertical="center"/>
    </xf>
    <xf numFmtId="3" fontId="6" fillId="6" borderId="0" xfId="0" applyNumberFormat="1" applyFont="1" applyFill="1" applyAlignment="1">
      <alignment horizontal="center" vertical="center"/>
    </xf>
    <xf numFmtId="0" fontId="29" fillId="5" borderId="0" xfId="0" applyFont="1" applyFill="1" applyAlignment="1">
      <alignment horizontal="center" vertical="center" wrapText="1" readingOrder="2"/>
    </xf>
    <xf numFmtId="0" fontId="9" fillId="5" borderId="0" xfId="0" applyFont="1" applyFill="1" applyAlignment="1">
      <alignment horizontal="center" vertical="center"/>
    </xf>
    <xf numFmtId="0" fontId="6" fillId="5" borderId="0" xfId="0" applyFont="1" applyFill="1" applyAlignment="1">
      <alignment horizontal="left" vertical="center"/>
    </xf>
    <xf numFmtId="0" fontId="30" fillId="5" borderId="0" xfId="0" applyFont="1" applyFill="1" applyAlignment="1">
      <alignment horizontal="center" vertical="center"/>
    </xf>
    <xf numFmtId="0" fontId="29" fillId="5" borderId="0" xfId="0" applyFont="1" applyFill="1" applyAlignment="1">
      <alignment horizontal="center" vertical="center" wrapText="1" readingOrder="1"/>
    </xf>
    <xf numFmtId="0" fontId="9" fillId="5" borderId="0" xfId="0" applyFont="1" applyFill="1" applyAlignment="1">
      <alignment horizontal="center" vertical="center" wrapText="1"/>
    </xf>
    <xf numFmtId="0" fontId="48" fillId="9" borderId="0" xfId="0" applyFont="1" applyFill="1" applyAlignment="1">
      <alignment horizontal="center" vertical="center"/>
    </xf>
    <xf numFmtId="0" fontId="2" fillId="8" borderId="5" xfId="0" applyFont="1" applyFill="1" applyBorder="1" applyAlignment="1">
      <alignment horizontal="center" vertical="center" textRotation="180"/>
    </xf>
    <xf numFmtId="0" fontId="2" fillId="8" borderId="6" xfId="0" applyFont="1" applyFill="1" applyBorder="1" applyAlignment="1">
      <alignment horizontal="center" vertical="center" textRotation="180"/>
    </xf>
    <xf numFmtId="0" fontId="2" fillId="8" borderId="7" xfId="0" applyFont="1" applyFill="1" applyBorder="1" applyAlignment="1">
      <alignment horizontal="center" vertical="center" textRotation="180"/>
    </xf>
    <xf numFmtId="0" fontId="2" fillId="8" borderId="8"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4" xfId="0" applyFont="1" applyFill="1" applyBorder="1" applyAlignment="1">
      <alignment horizontal="right" vertical="center" wrapText="1" indent="3"/>
    </xf>
    <xf numFmtId="0" fontId="2" fillId="9" borderId="12" xfId="0" applyFont="1" applyFill="1" applyBorder="1" applyAlignment="1">
      <alignment horizontal="right" vertical="center" wrapText="1" indent="3"/>
    </xf>
    <xf numFmtId="0" fontId="2" fillId="9" borderId="10" xfId="0" applyFont="1" applyFill="1" applyBorder="1" applyAlignment="1">
      <alignment horizontal="left" vertical="center" wrapText="1" indent="3"/>
    </xf>
    <xf numFmtId="0" fontId="2" fillId="9" borderId="13" xfId="0" applyFont="1" applyFill="1" applyBorder="1" applyAlignment="1">
      <alignment horizontal="left" vertical="center" wrapText="1" indent="3"/>
    </xf>
    <xf numFmtId="0" fontId="2" fillId="9" borderId="8" xfId="0" applyFont="1" applyFill="1" applyBorder="1" applyAlignment="1">
      <alignment horizontal="right" vertical="center" wrapText="1" indent="3"/>
    </xf>
    <xf numFmtId="0" fontId="2" fillId="9" borderId="11" xfId="0" applyFont="1" applyFill="1" applyBorder="1" applyAlignment="1">
      <alignment horizontal="right" vertical="center" wrapText="1" indent="3"/>
    </xf>
    <xf numFmtId="3" fontId="5" fillId="9" borderId="9" xfId="0" applyNumberFormat="1"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3" xfId="0" applyFont="1" applyFill="1" applyBorder="1" applyAlignment="1">
      <alignment horizontal="center" vertical="center" wrapText="1"/>
    </xf>
    <xf numFmtId="3" fontId="5" fillId="9" borderId="15" xfId="0" applyNumberFormat="1" applyFont="1" applyFill="1" applyBorder="1" applyAlignment="1">
      <alignment horizontal="center" vertical="center" wrapText="1"/>
    </xf>
    <xf numFmtId="9" fontId="1" fillId="0" borderId="3" xfId="1" applyFont="1" applyBorder="1" applyAlignment="1">
      <alignment horizontal="center" vertical="center"/>
    </xf>
    <xf numFmtId="38" fontId="47" fillId="0" borderId="0" xfId="0" applyNumberFormat="1" applyFont="1" applyAlignment="1">
      <alignment horizontal="center" vertical="center"/>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028992"/>
      <color rgb="FFA39D87"/>
      <color rgb="FF1E816F"/>
      <color rgb="FF817A65"/>
      <color rgb="FFECEDEB"/>
      <color rgb="FFB5A583"/>
      <color rgb="FFF6F7F5"/>
      <color rgb="FFE1F1E6"/>
      <color rgb="FF3BA97C"/>
      <color rgb="FFA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028493676964953E-3"/>
          <c:y val="0.10952346649020379"/>
          <c:w val="0.96562499999999996"/>
          <c:h val="0.88928572776778336"/>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0AFD-4609-8513-FE8B54792D6B}"/>
              </c:ext>
            </c:extLst>
          </c:dPt>
          <c:dPt>
            <c:idx val="1"/>
            <c:invertIfNegative val="0"/>
            <c:bubble3D val="0"/>
            <c:spPr>
              <a:solidFill>
                <a:srgbClr val="CCDEDC"/>
              </a:solidFill>
              <a:ln>
                <a:noFill/>
              </a:ln>
              <a:effectLst/>
            </c:spPr>
            <c:extLst>
              <c:ext xmlns:c16="http://schemas.microsoft.com/office/drawing/2014/chart" uri="{C3380CC4-5D6E-409C-BE32-E72D297353CC}">
                <c16:uniqueId val="{00000003-0AFD-4609-8513-FE8B54792D6B}"/>
              </c:ext>
            </c:extLst>
          </c:dPt>
          <c:dPt>
            <c:idx val="2"/>
            <c:invertIfNegative val="0"/>
            <c:bubble3D val="0"/>
            <c:spPr>
              <a:solidFill>
                <a:srgbClr val="C00000"/>
              </a:solidFill>
              <a:ln>
                <a:noFill/>
              </a:ln>
              <a:effectLst/>
            </c:spPr>
            <c:extLst>
              <c:ext xmlns:c16="http://schemas.microsoft.com/office/drawing/2014/chart" uri="{C3380CC4-5D6E-409C-BE32-E72D297353CC}">
                <c16:uniqueId val="{00000005-0AFD-4609-8513-FE8B54792D6B}"/>
              </c:ext>
            </c:extLst>
          </c:dPt>
          <c:dLbls>
            <c:dLbl>
              <c:idx val="2"/>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0AFD-4609-8513-FE8B54792D6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Summary!$U$22:$U$24</c:f>
              <c:numCache>
                <c:formatCode>General</c:formatCode>
                <c:ptCount val="3"/>
              </c:numCache>
            </c:numRef>
          </c:cat>
          <c:val>
            <c:numLit>
              <c:formatCode>General</c:formatCode>
              <c:ptCount val="3"/>
              <c:pt idx="0">
                <c:v>280944</c:v>
              </c:pt>
              <c:pt idx="1">
                <c:v>283855</c:v>
              </c:pt>
              <c:pt idx="2">
                <c:v>-2910</c:v>
              </c:pt>
            </c:numLit>
          </c:val>
          <c:extLst>
            <c:ext xmlns:c15="http://schemas.microsoft.com/office/drawing/2012/chart" uri="{02D57815-91ED-43cb-92C2-25804820EDAC}">
              <c15:filteredSeriesTitle>
                <c15:tx>
                  <c:v>#REF!</c:v>
                </c15:tx>
              </c15:filteredSeriesTitle>
            </c:ext>
            <c:ext xmlns:c16="http://schemas.microsoft.com/office/drawing/2014/chart" uri="{C3380CC4-5D6E-409C-BE32-E72D297353CC}">
              <c16:uniqueId val="{00000006-0AFD-4609-8513-FE8B54792D6B}"/>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1.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2980962</xdr:colOff>
      <xdr:row>0</xdr:row>
      <xdr:rowOff>1180965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2368550</xdr:colOff>
      <xdr:row>0</xdr:row>
      <xdr:rowOff>120650</xdr:rowOff>
    </xdr:from>
    <xdr:to>
      <xdr:col>1</xdr:col>
      <xdr:colOff>4587133</xdr:colOff>
      <xdr:row>0</xdr:row>
      <xdr:rowOff>1260677</xdr:rowOff>
    </xdr:to>
    <xdr:pic>
      <xdr:nvPicPr>
        <xdr:cNvPr id="3" name="Picture 2">
          <a:extLst>
            <a:ext uri="{FF2B5EF4-FFF2-40B4-BE49-F238E27FC236}">
              <a16:creationId xmlns:a16="http://schemas.microsoft.com/office/drawing/2014/main" id="{F1589ABF-A7E8-491F-90F5-C5042C2D14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6531442" y="120650"/>
          <a:ext cx="2380508" cy="11400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2533287</xdr:colOff>
      <xdr:row>0</xdr:row>
      <xdr:rowOff>1200015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9496513" y="123825"/>
          <a:ext cx="2904762" cy="1076190"/>
        </a:xfrm>
        <a:prstGeom prst="rect">
          <a:avLst/>
        </a:prstGeom>
      </xdr:spPr>
    </xdr:pic>
    <xdr:clientData/>
  </xdr:twoCellAnchor>
  <xdr:twoCellAnchor editAs="oneCell">
    <xdr:from>
      <xdr:col>4</xdr:col>
      <xdr:colOff>1034815</xdr:colOff>
      <xdr:row>0</xdr:row>
      <xdr:rowOff>180309</xdr:rowOff>
    </xdr:from>
    <xdr:to>
      <xdr:col>5</xdr:col>
      <xdr:colOff>342286</xdr:colOff>
      <xdr:row>1</xdr:row>
      <xdr:rowOff>97373</xdr:rowOff>
    </xdr:to>
    <xdr:pic>
      <xdr:nvPicPr>
        <xdr:cNvPr id="4" name="Picture 3">
          <a:extLst>
            <a:ext uri="{FF2B5EF4-FFF2-40B4-BE49-F238E27FC236}">
              <a16:creationId xmlns:a16="http://schemas.microsoft.com/office/drawing/2014/main" id="{05BF213B-1B13-4AF9-A193-8FAC5396B8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14822887" y="180309"/>
          <a:ext cx="2380508" cy="114002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3</xdr:col>
      <xdr:colOff>373945</xdr:colOff>
      <xdr:row>2</xdr:row>
      <xdr:rowOff>42333</xdr:rowOff>
    </xdr:from>
    <xdr:to>
      <xdr:col>3</xdr:col>
      <xdr:colOff>2754453</xdr:colOff>
      <xdr:row>8</xdr:row>
      <xdr:rowOff>81693</xdr:rowOff>
    </xdr:to>
    <xdr:pic>
      <xdr:nvPicPr>
        <xdr:cNvPr id="4" name="Picture 3">
          <a:extLst>
            <a:ext uri="{FF2B5EF4-FFF2-40B4-BE49-F238E27FC236}">
              <a16:creationId xmlns:a16="http://schemas.microsoft.com/office/drawing/2014/main" id="{75A5827D-715A-428C-BD82-8960A996EF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39087769" y="409222"/>
          <a:ext cx="2380508" cy="11400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00000000-0008-0000-0100-000006000000}"/>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00000000-0008-0000-0100-000007000000}"/>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editAs="oneCell">
    <xdr:from>
      <xdr:col>12</xdr:col>
      <xdr:colOff>529167</xdr:colOff>
      <xdr:row>0</xdr:row>
      <xdr:rowOff>127000</xdr:rowOff>
    </xdr:from>
    <xdr:to>
      <xdr:col>16</xdr:col>
      <xdr:colOff>475508</xdr:colOff>
      <xdr:row>6</xdr:row>
      <xdr:rowOff>155777</xdr:rowOff>
    </xdr:to>
    <xdr:pic>
      <xdr:nvPicPr>
        <xdr:cNvPr id="8" name="Picture 7">
          <a:extLst>
            <a:ext uri="{FF2B5EF4-FFF2-40B4-BE49-F238E27FC236}">
              <a16:creationId xmlns:a16="http://schemas.microsoft.com/office/drawing/2014/main" id="{A30A58F9-9624-4A55-B631-8CF3647549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60134492" y="127000"/>
          <a:ext cx="2380508" cy="11400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105667</xdr:colOff>
      <xdr:row>0</xdr:row>
      <xdr:rowOff>1200015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3</xdr:col>
      <xdr:colOff>863600</xdr:colOff>
      <xdr:row>0</xdr:row>
      <xdr:rowOff>6350</xdr:rowOff>
    </xdr:from>
    <xdr:to>
      <xdr:col>4</xdr:col>
      <xdr:colOff>1605808</xdr:colOff>
      <xdr:row>0</xdr:row>
      <xdr:rowOff>1146377</xdr:rowOff>
    </xdr:to>
    <xdr:pic>
      <xdr:nvPicPr>
        <xdr:cNvPr id="4" name="Picture 3">
          <a:extLst>
            <a:ext uri="{FF2B5EF4-FFF2-40B4-BE49-F238E27FC236}">
              <a16:creationId xmlns:a16="http://schemas.microsoft.com/office/drawing/2014/main" id="{66A1880A-3FC3-40CF-BEE5-03B044A416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4670892" y="6350"/>
          <a:ext cx="2380508" cy="11400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4</xdr:col>
      <xdr:colOff>393337</xdr:colOff>
      <xdr:row>6</xdr:row>
      <xdr:rowOff>114165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013838" y="123825"/>
          <a:ext cx="3133362" cy="1076190"/>
        </a:xfrm>
        <a:prstGeom prst="rect">
          <a:avLst/>
        </a:prstGeom>
      </xdr:spPr>
    </xdr:pic>
    <xdr:clientData/>
  </xdr:twoCellAnchor>
  <xdr:twoCellAnchor>
    <xdr:from>
      <xdr:col>1</xdr:col>
      <xdr:colOff>554830</xdr:colOff>
      <xdr:row>12</xdr:row>
      <xdr:rowOff>121447</xdr:rowOff>
    </xdr:from>
    <xdr:to>
      <xdr:col>15</xdr:col>
      <xdr:colOff>569118</xdr:colOff>
      <xdr:row>34</xdr:row>
      <xdr:rowOff>37340</xdr:rowOff>
    </xdr:to>
    <xdr:grpSp>
      <xdr:nvGrpSpPr>
        <xdr:cNvPr id="4" name="Group 3">
          <a:extLst>
            <a:ext uri="{FF2B5EF4-FFF2-40B4-BE49-F238E27FC236}">
              <a16:creationId xmlns:a16="http://schemas.microsoft.com/office/drawing/2014/main" id="{00000000-0008-0000-0300-000004000000}"/>
            </a:ext>
          </a:extLst>
        </xdr:cNvPr>
        <xdr:cNvGrpSpPr/>
      </xdr:nvGrpSpPr>
      <xdr:grpSpPr>
        <a:xfrm>
          <a:off x="9978259032" y="3017047"/>
          <a:ext cx="8834438" cy="3897343"/>
          <a:chOff x="9937958756" y="3598069"/>
          <a:chExt cx="8777288" cy="4106892"/>
        </a:xfrm>
      </xdr:grpSpPr>
      <xdr:sp macro="" textlink="">
        <xdr:nvSpPr>
          <xdr:cNvPr id="16" name="Rectangle 15">
            <a:extLst>
              <a:ext uri="{FF2B5EF4-FFF2-40B4-BE49-F238E27FC236}">
                <a16:creationId xmlns:a16="http://schemas.microsoft.com/office/drawing/2014/main" id="{00000000-0008-0000-0300-000010000000}"/>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7" name="Rectangle 16">
            <a:extLst>
              <a:ext uri="{FF2B5EF4-FFF2-40B4-BE49-F238E27FC236}">
                <a16:creationId xmlns:a16="http://schemas.microsoft.com/office/drawing/2014/main" id="{00000000-0008-0000-0300-000011000000}"/>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8" name="Rectangle 17">
            <a:extLst>
              <a:ext uri="{FF2B5EF4-FFF2-40B4-BE49-F238E27FC236}">
                <a16:creationId xmlns:a16="http://schemas.microsoft.com/office/drawing/2014/main" id="{00000000-0008-0000-0300-000012000000}"/>
              </a:ext>
            </a:extLst>
          </xdr:cNvPr>
          <xdr:cNvSpPr/>
        </xdr:nvSpPr>
        <xdr:spPr>
          <a:xfrm flipH="1">
            <a:off x="9939141999"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12" name="مستطيل مستدير الزوايا 49">
            <a:extLst>
              <a:ext uri="{FF2B5EF4-FFF2-40B4-BE49-F238E27FC236}">
                <a16:creationId xmlns:a16="http://schemas.microsoft.com/office/drawing/2014/main" id="{00000000-0008-0000-0300-00000C000000}"/>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2</xdr:col>
      <xdr:colOff>364037</xdr:colOff>
      <xdr:row>14</xdr:row>
      <xdr:rowOff>166501</xdr:rowOff>
    </xdr:from>
    <xdr:to>
      <xdr:col>14</xdr:col>
      <xdr:colOff>526660</xdr:colOff>
      <xdr:row>31</xdr:row>
      <xdr:rowOff>39527</xdr:rowOff>
    </xdr:to>
    <xdr:graphicFrame macro="">
      <xdr:nvGraphicFramePr>
        <xdr:cNvPr id="8" name="Chart 10">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15875</xdr:colOff>
      <xdr:row>31</xdr:row>
      <xdr:rowOff>15875</xdr:rowOff>
    </xdr:from>
    <xdr:to>
      <xdr:col>5</xdr:col>
      <xdr:colOff>712342</xdr:colOff>
      <xdr:row>32</xdr:row>
      <xdr:rowOff>107720</xdr:rowOff>
    </xdr:to>
    <xdr:sp macro="" textlink="">
      <xdr:nvSpPr>
        <xdr:cNvPr id="10" name="Rectangle 12">
          <a:extLst>
            <a:ext uri="{FF2B5EF4-FFF2-40B4-BE49-F238E27FC236}">
              <a16:creationId xmlns:a16="http://schemas.microsoft.com/office/drawing/2014/main" id="{00000000-0008-0000-0300-00000A000000}"/>
            </a:ext>
          </a:extLst>
        </xdr:cNvPr>
        <xdr:cNvSpPr/>
      </xdr:nvSpPr>
      <xdr:spPr>
        <a:xfrm>
          <a:off x="9880538533" y="6588125"/>
          <a:ext cx="1299717" cy="2823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237593</xdr:colOff>
      <xdr:row>31</xdr:row>
      <xdr:rowOff>15875</xdr:rowOff>
    </xdr:from>
    <xdr:to>
      <xdr:col>10</xdr:col>
      <xdr:colOff>27734</xdr:colOff>
      <xdr:row>32</xdr:row>
      <xdr:rowOff>107720</xdr:rowOff>
    </xdr:to>
    <xdr:sp macro="" textlink="">
      <xdr:nvSpPr>
        <xdr:cNvPr id="11" name="Rectangle 13">
          <a:extLst>
            <a:ext uri="{FF2B5EF4-FFF2-40B4-BE49-F238E27FC236}">
              <a16:creationId xmlns:a16="http://schemas.microsoft.com/office/drawing/2014/main" id="{00000000-0008-0000-0300-00000B000000}"/>
            </a:ext>
          </a:extLst>
        </xdr:cNvPr>
        <xdr:cNvSpPr/>
      </xdr:nvSpPr>
      <xdr:spPr>
        <a:xfrm>
          <a:off x="9877905266" y="6588125"/>
          <a:ext cx="1599891" cy="2823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292510</xdr:colOff>
      <xdr:row>31</xdr:row>
      <xdr:rowOff>15875</xdr:rowOff>
    </xdr:from>
    <xdr:to>
      <xdr:col>14</xdr:col>
      <xdr:colOff>94195</xdr:colOff>
      <xdr:row>32</xdr:row>
      <xdr:rowOff>107720</xdr:rowOff>
    </xdr:to>
    <xdr:sp macro="" textlink="">
      <xdr:nvSpPr>
        <xdr:cNvPr id="13" name="Rectangle 14">
          <a:extLst>
            <a:ext uri="{FF2B5EF4-FFF2-40B4-BE49-F238E27FC236}">
              <a16:creationId xmlns:a16="http://schemas.microsoft.com/office/drawing/2014/main" id="{00000000-0008-0000-0300-00000D000000}"/>
            </a:ext>
          </a:extLst>
        </xdr:cNvPr>
        <xdr:cNvSpPr/>
      </xdr:nvSpPr>
      <xdr:spPr>
        <a:xfrm>
          <a:off x="9875425805" y="6588125"/>
          <a:ext cx="1611435" cy="2823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5</xdr:col>
      <xdr:colOff>394173</xdr:colOff>
      <xdr:row>66</xdr:row>
      <xdr:rowOff>181835</xdr:rowOff>
    </xdr:from>
    <xdr:to>
      <xdr:col>15</xdr:col>
      <xdr:colOff>28413</xdr:colOff>
      <xdr:row>66</xdr:row>
      <xdr:rowOff>181835</xdr:rowOff>
    </xdr:to>
    <xdr:cxnSp macro="">
      <xdr:nvCxnSpPr>
        <xdr:cNvPr id="14" name="Straight Connector 21">
          <a:extLst>
            <a:ext uri="{FF2B5EF4-FFF2-40B4-BE49-F238E27FC236}">
              <a16:creationId xmlns:a16="http://schemas.microsoft.com/office/drawing/2014/main" id="{00000000-0008-0000-0300-00000E000000}"/>
            </a:ext>
          </a:extLst>
        </xdr:cNvPr>
        <xdr:cNvCxnSpPr/>
      </xdr:nvCxnSpPr>
      <xdr:spPr>
        <a:xfrm>
          <a:off x="9978818787" y="13580335"/>
          <a:ext cx="6035040"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117786</xdr:colOff>
      <xdr:row>94</xdr:row>
      <xdr:rowOff>173170</xdr:rowOff>
    </xdr:from>
    <xdr:to>
      <xdr:col>19</xdr:col>
      <xdr:colOff>412426</xdr:colOff>
      <xdr:row>94</xdr:row>
      <xdr:rowOff>173170</xdr:rowOff>
    </xdr:to>
    <xdr:cxnSp macro="">
      <xdr:nvCxnSpPr>
        <xdr:cNvPr id="15" name="Straight Connector 21">
          <a:extLst>
            <a:ext uri="{FF2B5EF4-FFF2-40B4-BE49-F238E27FC236}">
              <a16:creationId xmlns:a16="http://schemas.microsoft.com/office/drawing/2014/main" id="{00000000-0008-0000-0300-00000F000000}"/>
            </a:ext>
          </a:extLst>
        </xdr:cNvPr>
        <xdr:cNvCxnSpPr/>
      </xdr:nvCxnSpPr>
      <xdr:spPr>
        <a:xfrm>
          <a:off x="9975742374" y="18905670"/>
          <a:ext cx="6035040"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279400</xdr:colOff>
      <xdr:row>2</xdr:row>
      <xdr:rowOff>177800</xdr:rowOff>
    </xdr:from>
    <xdr:to>
      <xdr:col>16</xdr:col>
      <xdr:colOff>827933</xdr:colOff>
      <xdr:row>9</xdr:row>
      <xdr:rowOff>25602</xdr:rowOff>
    </xdr:to>
    <xdr:pic>
      <xdr:nvPicPr>
        <xdr:cNvPr id="19" name="Picture 18">
          <a:extLst>
            <a:ext uri="{FF2B5EF4-FFF2-40B4-BE49-F238E27FC236}">
              <a16:creationId xmlns:a16="http://schemas.microsoft.com/office/drawing/2014/main" id="{B080AC26-1D76-418E-B391-34A49A846E6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77406492" y="546100"/>
          <a:ext cx="2380508" cy="1140027"/>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0.06861</cdr:x>
      <cdr:y>0.86877</cdr:y>
    </cdr:from>
    <cdr:to>
      <cdr:x>0.90269</cdr:x>
      <cdr:y>0.86877</cdr:y>
    </cdr:to>
    <cdr:cxnSp macro="">
      <cdr:nvCxnSpPr>
        <cdr:cNvPr id="3" name="Straight Connector 21">
          <a:extLst xmlns:a="http://schemas.openxmlformats.org/drawingml/2006/main">
            <a:ext uri="{FF2B5EF4-FFF2-40B4-BE49-F238E27FC236}">
              <a16:creationId xmlns:a16="http://schemas.microsoft.com/office/drawing/2014/main" id="{A2F4909B-8EB3-498C-8572-E4651AFA5E90}"/>
            </a:ext>
          </a:extLst>
        </cdr:cNvPr>
        <cdr:cNvCxnSpPr/>
      </cdr:nvCxnSpPr>
      <cdr:spPr>
        <a:xfrm xmlns:a="http://schemas.openxmlformats.org/drawingml/2006/main">
          <a:off x="533095" y="2565269"/>
          <a:ext cx="6480737" cy="0"/>
        </a:xfrm>
        <a:prstGeom xmlns:a="http://schemas.openxmlformats.org/drawingml/2006/main" prst="line">
          <a:avLst/>
        </a:prstGeom>
        <a:ln xmlns:a="http://schemas.openxmlformats.org/drawingml/2006/main" w="1905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3314337</xdr:colOff>
      <xdr:row>0</xdr:row>
      <xdr:rowOff>1123815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3630363" y="47625"/>
          <a:ext cx="2904762" cy="1076190"/>
        </a:xfrm>
        <a:prstGeom prst="rect">
          <a:avLst/>
        </a:prstGeom>
      </xdr:spPr>
    </xdr:pic>
    <xdr:clientData/>
  </xdr:twoCellAnchor>
  <xdr:twoCellAnchor>
    <xdr:from>
      <xdr:col>0</xdr:col>
      <xdr:colOff>0</xdr:colOff>
      <xdr:row>2</xdr:row>
      <xdr:rowOff>438150</xdr:rowOff>
    </xdr:from>
    <xdr:to>
      <xdr:col>0</xdr:col>
      <xdr:colOff>981073</xdr:colOff>
      <xdr:row>3</xdr:row>
      <xdr:rowOff>121739</xdr:rowOff>
    </xdr:to>
    <xdr:sp macro="" textlink="">
      <xdr:nvSpPr>
        <xdr:cNvPr id="5" name="Rectangle 4">
          <a:extLst>
            <a:ext uri="{FF2B5EF4-FFF2-40B4-BE49-F238E27FC236}">
              <a16:creationId xmlns:a16="http://schemas.microsoft.com/office/drawing/2014/main" id="{00000000-0008-0000-0400-000005000000}"/>
            </a:ext>
          </a:extLst>
        </xdr:cNvPr>
        <xdr:cNvSpPr/>
      </xdr:nvSpPr>
      <xdr:spPr>
        <a:xfrm>
          <a:off x="11248767827" y="2162175"/>
          <a:ext cx="981073" cy="19793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3</xdr:col>
      <xdr:colOff>1968500</xdr:colOff>
      <xdr:row>0</xdr:row>
      <xdr:rowOff>27213</xdr:rowOff>
    </xdr:from>
    <xdr:to>
      <xdr:col>3</xdr:col>
      <xdr:colOff>4280428</xdr:colOff>
      <xdr:row>0</xdr:row>
      <xdr:rowOff>1167240</xdr:rowOff>
    </xdr:to>
    <xdr:pic>
      <xdr:nvPicPr>
        <xdr:cNvPr id="6" name="Picture 5">
          <a:extLst>
            <a:ext uri="{FF2B5EF4-FFF2-40B4-BE49-F238E27FC236}">
              <a16:creationId xmlns:a16="http://schemas.microsoft.com/office/drawing/2014/main" id="{01D64509-86B6-49A0-9FC4-D62EC936A0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58102492" y="27213"/>
          <a:ext cx="2380508" cy="114002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3228612</xdr:colOff>
      <xdr:row>0</xdr:row>
      <xdr:rowOff>1200015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9496513" y="123825"/>
          <a:ext cx="2904762" cy="1076190"/>
        </a:xfrm>
        <a:prstGeom prst="rect">
          <a:avLst/>
        </a:prstGeom>
      </xdr:spPr>
    </xdr:pic>
    <xdr:clientData/>
  </xdr:twoCellAnchor>
  <xdr:twoCellAnchor editAs="oneCell">
    <xdr:from>
      <xdr:col>3</xdr:col>
      <xdr:colOff>211667</xdr:colOff>
      <xdr:row>0</xdr:row>
      <xdr:rowOff>279015</xdr:rowOff>
    </xdr:from>
    <xdr:to>
      <xdr:col>4</xdr:col>
      <xdr:colOff>13690</xdr:colOff>
      <xdr:row>1</xdr:row>
      <xdr:rowOff>197148</xdr:rowOff>
    </xdr:to>
    <xdr:pic>
      <xdr:nvPicPr>
        <xdr:cNvPr id="4" name="Picture 3">
          <a:extLst>
            <a:ext uri="{FF2B5EF4-FFF2-40B4-BE49-F238E27FC236}">
              <a16:creationId xmlns:a16="http://schemas.microsoft.com/office/drawing/2014/main" id="{3B75393B-216C-4DBF-BF57-0E02C570DA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33830098" y="279015"/>
          <a:ext cx="2380508" cy="114002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3000012</xdr:colOff>
      <xdr:row>0</xdr:row>
      <xdr:rowOff>1200015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1020513" y="123825"/>
          <a:ext cx="2904762" cy="1076190"/>
        </a:xfrm>
        <a:prstGeom prst="rect">
          <a:avLst/>
        </a:prstGeom>
      </xdr:spPr>
    </xdr:pic>
    <xdr:clientData/>
  </xdr:twoCellAnchor>
  <xdr:twoCellAnchor editAs="oneCell">
    <xdr:from>
      <xdr:col>2</xdr:col>
      <xdr:colOff>924485</xdr:colOff>
      <xdr:row>0</xdr:row>
      <xdr:rowOff>176490</xdr:rowOff>
    </xdr:from>
    <xdr:to>
      <xdr:col>2</xdr:col>
      <xdr:colOff>3146710</xdr:colOff>
      <xdr:row>1</xdr:row>
      <xdr:rowOff>93208</xdr:rowOff>
    </xdr:to>
    <xdr:pic>
      <xdr:nvPicPr>
        <xdr:cNvPr id="4" name="Picture 3">
          <a:extLst>
            <a:ext uri="{FF2B5EF4-FFF2-40B4-BE49-F238E27FC236}">
              <a16:creationId xmlns:a16="http://schemas.microsoft.com/office/drawing/2014/main" id="{2047AC08-8C66-4477-99D3-B2C6697113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11835166" y="176490"/>
          <a:ext cx="2373037" cy="113909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3000012</xdr:colOff>
      <xdr:row>0</xdr:row>
      <xdr:rowOff>1200015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5582988" y="123825"/>
          <a:ext cx="2904762" cy="1076190"/>
        </a:xfrm>
        <a:prstGeom prst="rect">
          <a:avLst/>
        </a:prstGeom>
      </xdr:spPr>
    </xdr:pic>
    <xdr:clientData/>
  </xdr:twoCellAnchor>
  <xdr:twoCellAnchor editAs="oneCell">
    <xdr:from>
      <xdr:col>2</xdr:col>
      <xdr:colOff>1826846</xdr:colOff>
      <xdr:row>0</xdr:row>
      <xdr:rowOff>146538</xdr:rowOff>
    </xdr:from>
    <xdr:to>
      <xdr:col>2</xdr:col>
      <xdr:colOff>4207354</xdr:colOff>
      <xdr:row>1</xdr:row>
      <xdr:rowOff>65411</xdr:rowOff>
    </xdr:to>
    <xdr:pic>
      <xdr:nvPicPr>
        <xdr:cNvPr id="4" name="Picture 3">
          <a:extLst>
            <a:ext uri="{FF2B5EF4-FFF2-40B4-BE49-F238E27FC236}">
              <a16:creationId xmlns:a16="http://schemas.microsoft.com/office/drawing/2014/main" id="{5AC90316-9F5D-41FE-B1E9-EB88857094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1878185" y="146538"/>
          <a:ext cx="2380508" cy="11400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086/AppData/Local/Microsoft/Windows/INetCache/Content.Outlook/FRSK3PML/&#1578;&#1602;&#1585;&#1610;&#1585;%20&#1575;&#1604;&#1571;&#1583;&#1575;&#1569;%20&#1575;&#1604;&#1588;&#1607;&#1585;&#1610;%20&#1605;&#1575;&#1585;&#1587;2023&#1605;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يزان المراجعة (مختصر) 2023م"/>
      <sheetName val="ميزان المراجعة 2023م"/>
      <sheetName val="ميزان المراجعة 2022م"/>
      <sheetName val="ميزان القطاعات"/>
      <sheetName val="عمليات القطاعات"/>
      <sheetName val="جدول ملخص"/>
      <sheetName val="التقرير"/>
      <sheetName val="الاحتياطي+الجاري+الدين العام  "/>
      <sheetName val="قطاعات"/>
      <sheetName val="البيانات"/>
      <sheetName val="تقرير الاداء الشهري"/>
      <sheetName val="--"/>
    </sheetNames>
    <sheetDataSet>
      <sheetData sheetId="0" refreshError="1"/>
      <sheetData sheetId="1" refreshError="1"/>
      <sheetData sheetId="2" refreshError="1"/>
      <sheetData sheetId="3" refreshError="1"/>
      <sheetData sheetId="4" refreshError="1"/>
      <sheetData sheetId="5" refreshError="1"/>
      <sheetData sheetId="6" refreshError="1">
        <row r="116">
          <cell r="E116">
            <v>25979.059356010002</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showRowColHeaders="0" rightToLeft="1" tabSelected="1" zoomScale="80" zoomScaleNormal="80" workbookViewId="0">
      <selection activeCell="F5" sqref="F5"/>
    </sheetView>
  </sheetViews>
  <sheetFormatPr defaultRowHeight="14.4" x14ac:dyDescent="0.3"/>
  <cols>
    <col min="1" max="2" width="68.88671875" customWidth="1"/>
  </cols>
  <sheetData>
    <row r="1" spans="1:2" ht="104.25" customHeight="1" x14ac:dyDescent="0.3"/>
    <row r="2" spans="1:2" ht="31.8" x14ac:dyDescent="0.3">
      <c r="A2" s="38" t="s">
        <v>93</v>
      </c>
      <c r="B2" s="38" t="s">
        <v>94</v>
      </c>
    </row>
    <row r="3" spans="1:2" s="108" customFormat="1" ht="31.8" x14ac:dyDescent="0.3">
      <c r="A3" s="88" t="s">
        <v>166</v>
      </c>
      <c r="B3" s="90" t="s">
        <v>167</v>
      </c>
    </row>
    <row r="4" spans="1:2" ht="63" x14ac:dyDescent="0.3">
      <c r="A4" s="40" t="s">
        <v>188</v>
      </c>
      <c r="B4" s="41" t="s">
        <v>189</v>
      </c>
    </row>
    <row r="5" spans="1:2" ht="63" x14ac:dyDescent="0.3">
      <c r="A5" s="87" t="s">
        <v>187</v>
      </c>
      <c r="B5" s="89" t="s">
        <v>171</v>
      </c>
    </row>
    <row r="6" spans="1:2" ht="31.8" x14ac:dyDescent="0.3">
      <c r="A6" s="88" t="s">
        <v>7</v>
      </c>
      <c r="B6" s="90" t="s">
        <v>41</v>
      </c>
    </row>
    <row r="7" spans="1:2" ht="31.8" x14ac:dyDescent="0.3">
      <c r="A7" s="87" t="s">
        <v>10</v>
      </c>
      <c r="B7" s="89" t="s">
        <v>42</v>
      </c>
    </row>
    <row r="8" spans="1:2" ht="31.8" x14ac:dyDescent="0.3">
      <c r="A8" s="88" t="s">
        <v>64</v>
      </c>
      <c r="B8" s="90" t="s">
        <v>177</v>
      </c>
    </row>
    <row r="9" spans="1:2" ht="31.8" x14ac:dyDescent="0.3">
      <c r="A9" s="87" t="s">
        <v>197</v>
      </c>
      <c r="B9" s="132" t="s">
        <v>198</v>
      </c>
    </row>
    <row r="10" spans="1:2" ht="31.8" x14ac:dyDescent="0.3">
      <c r="A10" s="39" t="s">
        <v>76</v>
      </c>
      <c r="B10" s="42" t="s">
        <v>84</v>
      </c>
    </row>
    <row r="11" spans="1:2" ht="31.8" x14ac:dyDescent="0.3">
      <c r="A11" s="39" t="s">
        <v>121</v>
      </c>
      <c r="B11" s="42" t="s">
        <v>120</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10:B10" location="DEBT!A1" display="الدين العام" xr:uid="{00000000-0004-0000-0000-000004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3" location="INTRODUCTION!A1" display="مقدمة" xr:uid="{00000000-0004-0000-0000-00000D000000}"/>
    <hyperlink ref="B3" location="INTRODUCTION!A1" display="INTRODUCTION" xr:uid="{00000000-0004-0000-0000-00000E000000}"/>
    <hyperlink ref="A9:B9" location="Gov.Reserve!A1" display="Gov.Reserve!A1" xr:uid="{9A57C7A1-D299-4716-B6EC-57129A91DD73}"/>
    <hyperlink ref="A8" location="'Surplus - (Deficit)'!A1" display="التمويل" xr:uid="{1753D24B-458A-4D09-9A65-F1526EA06040}"/>
    <hyperlink ref="B8" location="'Surplus - (Deficit)'!A1" display="Financing" xr:uid="{68371566-DDFB-400A-8447-54BC61523D56}"/>
    <hyperlink ref="A11" location="Appendix!A1" display="ملحق تعريف البنود" xr:uid="{00000000-0004-0000-0000-00000B000000}"/>
    <hyperlink ref="B11" location="Appendix!A1" display="Appendix on the Definition " xr:uid="{00000000-0004-0000-0000-00000C000000}"/>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zoomScale="90" zoomScaleNormal="90" workbookViewId="0"/>
  </sheetViews>
  <sheetFormatPr defaultRowHeight="14.4" x14ac:dyDescent="0.3"/>
  <cols>
    <col min="1" max="1" width="38.5546875" customWidth="1"/>
    <col min="2" max="2" width="95.44140625" customWidth="1"/>
    <col min="3" max="3" width="77.44140625" customWidth="1"/>
    <col min="4" max="4" width="40.44140625" customWidth="1"/>
  </cols>
  <sheetData>
    <row r="9" spans="1:4" s="91" customFormat="1" ht="54" x14ac:dyDescent="0.3">
      <c r="A9" s="92" t="s">
        <v>140</v>
      </c>
      <c r="D9" s="114" t="s">
        <v>174</v>
      </c>
    </row>
    <row r="10" spans="1:4" ht="37.200000000000003" x14ac:dyDescent="1.2">
      <c r="A10" s="116" t="s">
        <v>141</v>
      </c>
      <c r="D10" s="115" t="s">
        <v>175</v>
      </c>
    </row>
    <row r="13" spans="1:4" ht="25.2" x14ac:dyDescent="0.3">
      <c r="A13" s="94" t="s">
        <v>122</v>
      </c>
      <c r="B13" s="94" t="s">
        <v>123</v>
      </c>
      <c r="C13" s="94" t="s">
        <v>142</v>
      </c>
      <c r="D13" s="95" t="s">
        <v>63</v>
      </c>
    </row>
    <row r="14" spans="1:4" ht="28.5" customHeight="1" x14ac:dyDescent="0.3">
      <c r="A14" s="96" t="s">
        <v>119</v>
      </c>
      <c r="B14" s="96" t="s">
        <v>124</v>
      </c>
      <c r="C14" s="117" t="s">
        <v>143</v>
      </c>
      <c r="D14" s="117" t="s">
        <v>144</v>
      </c>
    </row>
    <row r="15" spans="1:4" ht="24.6" x14ac:dyDescent="0.3">
      <c r="A15" s="93" t="s">
        <v>97</v>
      </c>
      <c r="B15" s="98" t="s">
        <v>164</v>
      </c>
      <c r="C15" s="118" t="s">
        <v>165</v>
      </c>
      <c r="D15" s="118" t="s">
        <v>145</v>
      </c>
    </row>
    <row r="16" spans="1:4" ht="98.4" x14ac:dyDescent="0.3">
      <c r="A16" s="96" t="s">
        <v>125</v>
      </c>
      <c r="B16" s="96" t="s">
        <v>126</v>
      </c>
      <c r="C16" s="117" t="s">
        <v>146</v>
      </c>
      <c r="D16" s="117" t="s">
        <v>147</v>
      </c>
    </row>
    <row r="17" spans="1:4" ht="24.6" x14ac:dyDescent="0.3">
      <c r="A17" s="93" t="s">
        <v>127</v>
      </c>
      <c r="B17" s="93" t="s">
        <v>128</v>
      </c>
      <c r="C17" s="118" t="s">
        <v>148</v>
      </c>
      <c r="D17" s="118" t="s">
        <v>149</v>
      </c>
    </row>
    <row r="18" spans="1:4" ht="73.8" x14ac:dyDescent="0.3">
      <c r="A18" s="96" t="s">
        <v>22</v>
      </c>
      <c r="B18" s="96" t="s">
        <v>129</v>
      </c>
      <c r="C18" s="117" t="s">
        <v>150</v>
      </c>
      <c r="D18" s="117" t="s">
        <v>26</v>
      </c>
    </row>
    <row r="19" spans="1:4" ht="98.4" x14ac:dyDescent="0.3">
      <c r="A19" s="93" t="s">
        <v>130</v>
      </c>
      <c r="B19" s="93" t="s">
        <v>131</v>
      </c>
      <c r="C19" s="118" t="s">
        <v>151</v>
      </c>
      <c r="D19" s="118" t="s">
        <v>12</v>
      </c>
    </row>
    <row r="20" spans="1:4" ht="73.8" x14ac:dyDescent="0.3">
      <c r="A20" s="96" t="s">
        <v>101</v>
      </c>
      <c r="B20" s="96" t="s">
        <v>132</v>
      </c>
      <c r="C20" s="117" t="s">
        <v>152</v>
      </c>
      <c r="D20" s="117" t="s">
        <v>13</v>
      </c>
    </row>
    <row r="21" spans="1:4" ht="49.2" x14ac:dyDescent="0.3">
      <c r="A21" s="93" t="s">
        <v>31</v>
      </c>
      <c r="B21" s="93" t="s">
        <v>133</v>
      </c>
      <c r="C21" s="118" t="s">
        <v>153</v>
      </c>
      <c r="D21" s="118" t="s">
        <v>14</v>
      </c>
    </row>
    <row r="22" spans="1:4" ht="73.8" x14ac:dyDescent="0.3">
      <c r="A22" s="96" t="s">
        <v>32</v>
      </c>
      <c r="B22" s="96" t="s">
        <v>134</v>
      </c>
      <c r="C22" s="117" t="s">
        <v>154</v>
      </c>
      <c r="D22" s="117" t="s">
        <v>15</v>
      </c>
    </row>
    <row r="23" spans="1:4" ht="49.2" x14ac:dyDescent="0.3">
      <c r="A23" s="93" t="s">
        <v>33</v>
      </c>
      <c r="B23" s="93" t="s">
        <v>135</v>
      </c>
      <c r="C23" s="118" t="s">
        <v>155</v>
      </c>
      <c r="D23" s="118" t="s">
        <v>156</v>
      </c>
    </row>
    <row r="24" spans="1:4" ht="73.8" x14ac:dyDescent="0.3">
      <c r="A24" s="96" t="s">
        <v>34</v>
      </c>
      <c r="B24" s="96" t="s">
        <v>136</v>
      </c>
      <c r="C24" s="117" t="s">
        <v>157</v>
      </c>
      <c r="D24" s="117" t="s">
        <v>17</v>
      </c>
    </row>
    <row r="25" spans="1:4" ht="98.4" x14ac:dyDescent="0.3">
      <c r="A25" s="93" t="s">
        <v>35</v>
      </c>
      <c r="B25" s="93" t="s">
        <v>137</v>
      </c>
      <c r="C25" s="118" t="s">
        <v>158</v>
      </c>
      <c r="D25" s="118" t="s">
        <v>18</v>
      </c>
    </row>
    <row r="26" spans="1:4" ht="74.400000000000006" thickBot="1" x14ac:dyDescent="0.35">
      <c r="A26" s="97" t="s">
        <v>138</v>
      </c>
      <c r="B26" s="97" t="s">
        <v>139</v>
      </c>
      <c r="C26" s="119" t="s">
        <v>159</v>
      </c>
      <c r="D26" s="119" t="s">
        <v>160</v>
      </c>
    </row>
    <row r="27" spans="1:4" ht="15" thickTop="1"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rightToLeft="1" zoomScaleNormal="100" workbookViewId="0"/>
  </sheetViews>
  <sheetFormatPr defaultRowHeight="14.4" x14ac:dyDescent="0.3"/>
  <sheetData>
    <row r="8" spans="2:17" ht="37.799999999999997" x14ac:dyDescent="0.3">
      <c r="B8" s="109" t="s">
        <v>166</v>
      </c>
      <c r="P8" s="110" t="s">
        <v>167</v>
      </c>
    </row>
    <row r="10" spans="2:17" ht="10.5" customHeight="1" x14ac:dyDescent="0.3">
      <c r="B10" s="136" t="s">
        <v>172</v>
      </c>
      <c r="C10" s="136"/>
      <c r="D10" s="136"/>
      <c r="E10" s="136"/>
      <c r="F10" s="136"/>
      <c r="G10" s="136"/>
      <c r="H10" s="136"/>
      <c r="K10" s="135" t="s">
        <v>170</v>
      </c>
      <c r="L10" s="135"/>
      <c r="M10" s="135"/>
      <c r="N10" s="135"/>
      <c r="O10" s="135"/>
      <c r="P10" s="135"/>
      <c r="Q10" s="135"/>
    </row>
    <row r="11" spans="2:17" ht="14.25" customHeight="1" x14ac:dyDescent="0.3">
      <c r="B11" s="136"/>
      <c r="C11" s="136"/>
      <c r="D11" s="136"/>
      <c r="E11" s="136"/>
      <c r="F11" s="136"/>
      <c r="G11" s="136"/>
      <c r="H11" s="136"/>
      <c r="K11" s="135"/>
      <c r="L11" s="135"/>
      <c r="M11" s="135"/>
      <c r="N11" s="135"/>
      <c r="O11" s="135"/>
      <c r="P11" s="135"/>
      <c r="Q11" s="135"/>
    </row>
    <row r="12" spans="2:17" ht="14.25" customHeight="1" x14ac:dyDescent="0.3">
      <c r="B12" s="136"/>
      <c r="C12" s="136"/>
      <c r="D12" s="136"/>
      <c r="E12" s="136"/>
      <c r="F12" s="136"/>
      <c r="G12" s="136"/>
      <c r="H12" s="136"/>
      <c r="K12" s="135"/>
      <c r="L12" s="135"/>
      <c r="M12" s="135"/>
      <c r="N12" s="135"/>
      <c r="O12" s="135"/>
      <c r="P12" s="135"/>
      <c r="Q12" s="135"/>
    </row>
    <row r="13" spans="2:17" ht="14.25" customHeight="1" x14ac:dyDescent="0.3">
      <c r="B13" s="136"/>
      <c r="C13" s="136"/>
      <c r="D13" s="136"/>
      <c r="E13" s="136"/>
      <c r="F13" s="136"/>
      <c r="G13" s="136"/>
      <c r="H13" s="136"/>
      <c r="K13" s="135"/>
      <c r="L13" s="135"/>
      <c r="M13" s="135"/>
      <c r="N13" s="135"/>
      <c r="O13" s="135"/>
      <c r="P13" s="135"/>
      <c r="Q13" s="135"/>
    </row>
    <row r="14" spans="2:17" ht="14.25" customHeight="1" x14ac:dyDescent="0.3">
      <c r="B14" s="136"/>
      <c r="C14" s="136"/>
      <c r="D14" s="136"/>
      <c r="E14" s="136"/>
      <c r="F14" s="136"/>
      <c r="G14" s="136"/>
      <c r="H14" s="136"/>
      <c r="K14" s="135"/>
      <c r="L14" s="135"/>
      <c r="M14" s="135"/>
      <c r="N14" s="135"/>
      <c r="O14" s="135"/>
      <c r="P14" s="135"/>
      <c r="Q14" s="135"/>
    </row>
    <row r="15" spans="2:17" ht="14.25" customHeight="1" x14ac:dyDescent="0.3">
      <c r="B15" s="136"/>
      <c r="C15" s="136"/>
      <c r="D15" s="136"/>
      <c r="E15" s="136"/>
      <c r="F15" s="136"/>
      <c r="G15" s="136"/>
      <c r="H15" s="136"/>
      <c r="K15" s="135"/>
      <c r="L15" s="135"/>
      <c r="M15" s="135"/>
      <c r="N15" s="135"/>
      <c r="O15" s="135"/>
      <c r="P15" s="135"/>
      <c r="Q15" s="135"/>
    </row>
    <row r="16" spans="2:17" ht="14.25" customHeight="1" x14ac:dyDescent="0.3">
      <c r="B16" s="136"/>
      <c r="C16" s="136"/>
      <c r="D16" s="136"/>
      <c r="E16" s="136"/>
      <c r="F16" s="136"/>
      <c r="G16" s="136"/>
      <c r="H16" s="136"/>
      <c r="K16" s="135"/>
      <c r="L16" s="135"/>
      <c r="M16" s="135"/>
      <c r="N16" s="135"/>
      <c r="O16" s="135"/>
      <c r="P16" s="135"/>
      <c r="Q16" s="135"/>
    </row>
    <row r="17" spans="2:17" ht="14.25" customHeight="1" x14ac:dyDescent="0.3">
      <c r="B17" s="136"/>
      <c r="C17" s="136"/>
      <c r="D17" s="136"/>
      <c r="E17" s="136"/>
      <c r="F17" s="136"/>
      <c r="G17" s="136"/>
      <c r="H17" s="136"/>
      <c r="K17" s="135"/>
      <c r="L17" s="135"/>
      <c r="M17" s="135"/>
      <c r="N17" s="135"/>
      <c r="O17" s="135"/>
      <c r="P17" s="135"/>
      <c r="Q17" s="135"/>
    </row>
    <row r="18" spans="2:17" ht="14.25" customHeight="1" x14ac:dyDescent="0.3">
      <c r="B18" s="136"/>
      <c r="C18" s="136"/>
      <c r="D18" s="136"/>
      <c r="E18" s="136"/>
      <c r="F18" s="136"/>
      <c r="G18" s="136"/>
      <c r="H18" s="136"/>
      <c r="K18" s="135"/>
      <c r="L18" s="135"/>
      <c r="M18" s="135"/>
      <c r="N18" s="135"/>
      <c r="O18" s="135"/>
      <c r="P18" s="135"/>
      <c r="Q18" s="135"/>
    </row>
    <row r="19" spans="2:17" ht="14.25" customHeight="1" x14ac:dyDescent="0.3">
      <c r="B19" s="136"/>
      <c r="C19" s="136"/>
      <c r="D19" s="136"/>
      <c r="E19" s="136"/>
      <c r="F19" s="136"/>
      <c r="G19" s="136"/>
      <c r="H19" s="136"/>
      <c r="K19" s="135"/>
      <c r="L19" s="135"/>
      <c r="M19" s="135"/>
      <c r="N19" s="135"/>
      <c r="O19" s="135"/>
      <c r="P19" s="135"/>
      <c r="Q19" s="135"/>
    </row>
    <row r="20" spans="2:17" ht="14.25" customHeight="1" x14ac:dyDescent="0.3">
      <c r="B20" s="136"/>
      <c r="C20" s="136"/>
      <c r="D20" s="136"/>
      <c r="E20" s="136"/>
      <c r="F20" s="136"/>
      <c r="G20" s="136"/>
      <c r="H20" s="136"/>
      <c r="K20" s="135"/>
      <c r="L20" s="135"/>
      <c r="M20" s="135"/>
      <c r="N20" s="135"/>
      <c r="O20" s="135"/>
      <c r="P20" s="135"/>
      <c r="Q20" s="135"/>
    </row>
    <row r="21" spans="2:17" ht="14.25" customHeight="1" x14ac:dyDescent="0.3">
      <c r="B21" s="136"/>
      <c r="C21" s="136"/>
      <c r="D21" s="136"/>
      <c r="E21" s="136"/>
      <c r="F21" s="136"/>
      <c r="G21" s="136"/>
      <c r="H21" s="136"/>
      <c r="K21" s="135"/>
      <c r="L21" s="135"/>
      <c r="M21" s="135"/>
      <c r="N21" s="135"/>
      <c r="O21" s="135"/>
      <c r="P21" s="135"/>
      <c r="Q21" s="135"/>
    </row>
    <row r="22" spans="2:17" ht="14.25" customHeight="1" x14ac:dyDescent="0.3">
      <c r="B22" s="136"/>
      <c r="C22" s="136"/>
      <c r="D22" s="136"/>
      <c r="E22" s="136"/>
      <c r="F22" s="136"/>
      <c r="G22" s="136"/>
      <c r="H22" s="136"/>
      <c r="K22" s="135"/>
      <c r="L22" s="135"/>
      <c r="M22" s="135"/>
      <c r="N22" s="135"/>
      <c r="O22" s="135"/>
      <c r="P22" s="135"/>
      <c r="Q22" s="135"/>
    </row>
    <row r="23" spans="2:17" ht="14.25" customHeight="1" x14ac:dyDescent="0.3">
      <c r="B23" s="136"/>
      <c r="C23" s="136"/>
      <c r="D23" s="136"/>
      <c r="E23" s="136"/>
      <c r="F23" s="136"/>
      <c r="G23" s="136"/>
      <c r="H23" s="136"/>
      <c r="K23" s="135"/>
      <c r="L23" s="135"/>
      <c r="M23" s="135"/>
      <c r="N23" s="135"/>
      <c r="O23" s="135"/>
      <c r="P23" s="135"/>
      <c r="Q23" s="135"/>
    </row>
    <row r="24" spans="2:17" ht="14.25" customHeight="1" x14ac:dyDescent="0.3">
      <c r="B24" s="136"/>
      <c r="C24" s="136"/>
      <c r="D24" s="136"/>
      <c r="E24" s="136"/>
      <c r="F24" s="136"/>
      <c r="G24" s="136"/>
      <c r="H24" s="136"/>
      <c r="K24" s="135"/>
      <c r="L24" s="135"/>
      <c r="M24" s="135"/>
      <c r="N24" s="135"/>
      <c r="O24" s="135"/>
      <c r="P24" s="135"/>
      <c r="Q24" s="135"/>
    </row>
    <row r="25" spans="2:17" ht="14.25" customHeight="1" x14ac:dyDescent="0.3">
      <c r="B25" s="136"/>
      <c r="C25" s="136"/>
      <c r="D25" s="136"/>
      <c r="E25" s="136"/>
      <c r="F25" s="136"/>
      <c r="G25" s="136"/>
      <c r="H25" s="136"/>
      <c r="K25" s="135"/>
      <c r="L25" s="135"/>
      <c r="M25" s="135"/>
      <c r="N25" s="135"/>
      <c r="O25" s="135"/>
      <c r="P25" s="135"/>
      <c r="Q25" s="135"/>
    </row>
    <row r="26" spans="2:17" ht="15" customHeight="1" x14ac:dyDescent="0.3">
      <c r="B26" s="136"/>
      <c r="C26" s="136"/>
      <c r="D26" s="136"/>
      <c r="E26" s="136"/>
      <c r="F26" s="136"/>
      <c r="G26" s="136"/>
      <c r="H26" s="136"/>
      <c r="K26" s="135"/>
      <c r="L26" s="135"/>
      <c r="M26" s="135"/>
      <c r="N26" s="135"/>
      <c r="O26" s="135"/>
      <c r="P26" s="135"/>
      <c r="Q26" s="135"/>
    </row>
    <row r="27" spans="2:17" ht="15" customHeight="1" x14ac:dyDescent="0.3">
      <c r="B27" s="136"/>
      <c r="C27" s="136"/>
      <c r="D27" s="136"/>
      <c r="E27" s="136"/>
      <c r="F27" s="136"/>
      <c r="G27" s="136"/>
      <c r="H27" s="136"/>
      <c r="K27" s="135"/>
      <c r="L27" s="135"/>
      <c r="M27" s="135"/>
      <c r="N27" s="135"/>
      <c r="O27" s="135"/>
      <c r="P27" s="135"/>
      <c r="Q27" s="135"/>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showRowColHeaders="0" rightToLeft="1" zoomScaleNormal="100" workbookViewId="0"/>
  </sheetViews>
  <sheetFormatPr defaultRowHeight="14.4" x14ac:dyDescent="0.3"/>
  <cols>
    <col min="1" max="1" width="41" customWidth="1"/>
    <col min="2" max="5" width="23.44140625" customWidth="1"/>
  </cols>
  <sheetData>
    <row r="1" spans="1:5" ht="96" customHeight="1" x14ac:dyDescent="0.3"/>
    <row r="2" spans="1:5" ht="30.75" customHeight="1" x14ac:dyDescent="1.2">
      <c r="A2" s="101" t="s">
        <v>161</v>
      </c>
      <c r="B2" s="72"/>
      <c r="C2" s="72"/>
      <c r="D2" s="72"/>
      <c r="E2" s="67" t="s">
        <v>212</v>
      </c>
    </row>
    <row r="3" spans="1:5" ht="31.2" x14ac:dyDescent="0.3">
      <c r="A3" s="102" t="s">
        <v>213</v>
      </c>
    </row>
    <row r="4" spans="1:5" ht="24.6" x14ac:dyDescent="0.8">
      <c r="A4" s="24" t="s">
        <v>40</v>
      </c>
      <c r="E4" s="6" t="s">
        <v>6</v>
      </c>
    </row>
    <row r="5" spans="1:5" ht="68.25" customHeight="1" x14ac:dyDescent="0.3">
      <c r="A5" s="137" t="s">
        <v>0</v>
      </c>
      <c r="B5" s="5" t="s">
        <v>208</v>
      </c>
      <c r="C5" s="5" t="s">
        <v>209</v>
      </c>
      <c r="D5" s="5" t="s">
        <v>210</v>
      </c>
      <c r="E5" s="137" t="s">
        <v>5</v>
      </c>
    </row>
    <row r="6" spans="1:5" ht="97.5" customHeight="1" x14ac:dyDescent="0.3">
      <c r="A6" s="137"/>
      <c r="B6" s="7" t="s">
        <v>215</v>
      </c>
      <c r="C6" s="7" t="s">
        <v>216</v>
      </c>
      <c r="D6" s="7" t="s">
        <v>211</v>
      </c>
      <c r="E6" s="137"/>
    </row>
    <row r="7" spans="1:5" ht="27.6" x14ac:dyDescent="0.3">
      <c r="A7" s="3" t="s">
        <v>1</v>
      </c>
      <c r="B7" s="51">
        <v>1045090</v>
      </c>
      <c r="C7" s="51">
        <v>1268163.7234543019</v>
      </c>
      <c r="D7" s="51">
        <v>1130000</v>
      </c>
      <c r="E7" s="4" t="s">
        <v>3</v>
      </c>
    </row>
    <row r="8" spans="1:5" ht="27.6" x14ac:dyDescent="0.3">
      <c r="A8" s="1" t="s">
        <v>2</v>
      </c>
      <c r="B8" s="52">
        <v>955000</v>
      </c>
      <c r="C8" s="52">
        <v>1164308.8432161123</v>
      </c>
      <c r="D8" s="52">
        <v>1114000.0000000002</v>
      </c>
      <c r="E8" s="2" t="s">
        <v>4</v>
      </c>
    </row>
    <row r="9" spans="1:5" ht="28.2" thickBot="1" x14ac:dyDescent="0.35">
      <c r="A9" s="121" t="s">
        <v>169</v>
      </c>
      <c r="B9" s="53">
        <f>B7-B8</f>
        <v>90090</v>
      </c>
      <c r="C9" s="53">
        <f>C7-C8</f>
        <v>103854.88023818959</v>
      </c>
      <c r="D9" s="53">
        <f>D7-D8</f>
        <v>15999.999999999767</v>
      </c>
      <c r="E9" s="120" t="s">
        <v>173</v>
      </c>
    </row>
  </sheetData>
  <mergeCells count="2">
    <mergeCell ref="E5:E6"/>
    <mergeCell ref="A5:A6"/>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0:W37"/>
  <sheetViews>
    <sheetView showGridLines="0" showRowColHeaders="0" rightToLeft="1" zoomScale="80" zoomScaleNormal="80" workbookViewId="0">
      <selection activeCell="Z24" sqref="Z24"/>
    </sheetView>
  </sheetViews>
  <sheetFormatPr defaultRowHeight="14.4" x14ac:dyDescent="0.3"/>
  <cols>
    <col min="6" max="6" width="13" customWidth="1"/>
    <col min="17" max="17" width="12.44140625" customWidth="1"/>
    <col min="23" max="23" width="9.44140625" bestFit="1" customWidth="1"/>
  </cols>
  <sheetData>
    <row r="10" spans="1:23" s="72" customFormat="1" ht="37.799999999999997" x14ac:dyDescent="0.4">
      <c r="A10" s="71" t="s">
        <v>99</v>
      </c>
      <c r="O10" s="79"/>
      <c r="P10" s="79"/>
      <c r="Q10" s="80" t="s">
        <v>171</v>
      </c>
    </row>
    <row r="11" spans="1:23" s="72" customFormat="1" ht="37.799999999999997" x14ac:dyDescent="0.4">
      <c r="A11" s="81" t="s">
        <v>206</v>
      </c>
      <c r="N11" s="82"/>
      <c r="Q11" s="83" t="s">
        <v>205</v>
      </c>
    </row>
    <row r="12" spans="1:23" ht="24.6" x14ac:dyDescent="0.8">
      <c r="A12" s="24" t="s">
        <v>40</v>
      </c>
      <c r="Q12" s="6" t="s">
        <v>6</v>
      </c>
    </row>
    <row r="16" spans="1:23" x14ac:dyDescent="0.3">
      <c r="L16" s="54"/>
      <c r="M16" s="54"/>
      <c r="N16" s="54"/>
      <c r="O16" s="54"/>
      <c r="P16" s="54"/>
      <c r="Q16" s="54"/>
      <c r="R16" s="54"/>
      <c r="S16" s="54"/>
      <c r="W16" s="113"/>
    </row>
    <row r="17" spans="12:23" x14ac:dyDescent="0.3">
      <c r="L17" s="54"/>
      <c r="M17" s="54"/>
      <c r="N17" s="54"/>
      <c r="O17" s="54"/>
      <c r="P17" s="54"/>
      <c r="Q17" s="54"/>
      <c r="R17" s="54"/>
      <c r="S17" s="54"/>
      <c r="W17" s="113"/>
    </row>
    <row r="18" spans="12:23" x14ac:dyDescent="0.3">
      <c r="L18" s="54"/>
      <c r="M18" s="54"/>
      <c r="N18" s="54"/>
      <c r="O18" s="55"/>
      <c r="P18" s="55"/>
      <c r="Q18" s="55"/>
      <c r="R18" s="55"/>
      <c r="S18" s="55"/>
      <c r="W18" s="113"/>
    </row>
    <row r="19" spans="12:23" x14ac:dyDescent="0.3">
      <c r="L19" s="54"/>
      <c r="M19" s="54"/>
      <c r="N19" s="54"/>
      <c r="O19" s="55"/>
      <c r="R19" s="55"/>
      <c r="S19" s="55"/>
    </row>
    <row r="20" spans="12:23" x14ac:dyDescent="0.3">
      <c r="L20" s="54"/>
      <c r="M20" s="54"/>
      <c r="N20" s="54"/>
      <c r="O20" s="55"/>
      <c r="R20" s="55"/>
      <c r="S20" s="55"/>
    </row>
    <row r="21" spans="12:23" x14ac:dyDescent="0.3">
      <c r="L21" s="54"/>
      <c r="M21" s="54"/>
      <c r="N21" s="54"/>
      <c r="O21" s="55"/>
      <c r="R21" s="55"/>
      <c r="S21" s="55"/>
    </row>
    <row r="22" spans="12:23" x14ac:dyDescent="0.3">
      <c r="L22" s="54"/>
      <c r="M22" s="54"/>
      <c r="N22" s="54"/>
      <c r="O22" s="55"/>
      <c r="R22" s="55"/>
      <c r="S22" s="55"/>
    </row>
    <row r="23" spans="12:23" x14ac:dyDescent="0.3">
      <c r="L23" s="54"/>
      <c r="M23" s="54"/>
      <c r="N23" s="54"/>
      <c r="O23" s="55"/>
      <c r="R23" s="55"/>
      <c r="S23" s="55"/>
    </row>
    <row r="24" spans="12:23" x14ac:dyDescent="0.3">
      <c r="L24" s="54"/>
      <c r="M24" s="54"/>
      <c r="N24" s="54"/>
      <c r="O24" s="55"/>
      <c r="R24" s="55"/>
      <c r="S24" s="55"/>
    </row>
    <row r="25" spans="12:23" x14ac:dyDescent="0.3">
      <c r="L25" s="54"/>
      <c r="M25" s="54"/>
      <c r="N25" s="54"/>
      <c r="O25" s="55"/>
      <c r="P25" s="55"/>
      <c r="Q25" s="55"/>
      <c r="R25" s="55"/>
      <c r="S25" s="55"/>
    </row>
    <row r="26" spans="12:23" x14ac:dyDescent="0.3">
      <c r="L26" s="54"/>
      <c r="M26" s="54"/>
      <c r="N26" s="54"/>
      <c r="O26" s="54"/>
      <c r="P26" s="54"/>
      <c r="Q26" s="54"/>
      <c r="R26" s="54"/>
      <c r="S26" s="54"/>
    </row>
    <row r="37" spans="1:15" ht="27.6" x14ac:dyDescent="0.9">
      <c r="A37" s="48" t="s">
        <v>207</v>
      </c>
      <c r="O37" s="49" t="s">
        <v>186</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3"/>
  <sheetViews>
    <sheetView showGridLines="0" rightToLeft="1" zoomScale="66" zoomScaleNormal="70" workbookViewId="0">
      <selection activeCell="B23" sqref="B23:B25"/>
    </sheetView>
  </sheetViews>
  <sheetFormatPr defaultRowHeight="14.4" x14ac:dyDescent="0.3"/>
  <cols>
    <col min="1" max="1" width="64.5546875" customWidth="1"/>
    <col min="2" max="2" width="19.44140625" customWidth="1"/>
    <col min="3" max="3" width="39.44140625" customWidth="1"/>
    <col min="4" max="4" width="62.44140625" customWidth="1"/>
    <col min="5" max="5" width="45.44140625" style="9" customWidth="1"/>
  </cols>
  <sheetData>
    <row r="1" spans="1:5" ht="96" customHeight="1" x14ac:dyDescent="0.3"/>
    <row r="2" spans="1:5" ht="37.799999999999997" x14ac:dyDescent="1.25">
      <c r="A2" s="69" t="s">
        <v>7</v>
      </c>
      <c r="B2" s="69"/>
      <c r="C2" s="70"/>
      <c r="D2" s="69" t="s">
        <v>41</v>
      </c>
    </row>
    <row r="3" spans="1:5" ht="37.799999999999997" x14ac:dyDescent="0.4">
      <c r="A3" s="71" t="s">
        <v>179</v>
      </c>
      <c r="B3" s="71"/>
      <c r="C3" s="72"/>
      <c r="D3" s="73" t="s">
        <v>178</v>
      </c>
    </row>
    <row r="4" spans="1:5" ht="24.6" x14ac:dyDescent="0.8">
      <c r="A4" s="24" t="s">
        <v>40</v>
      </c>
      <c r="D4" s="6" t="s">
        <v>6</v>
      </c>
      <c r="E4"/>
    </row>
    <row r="5" spans="1:5" ht="20.100000000000001" customHeight="1" x14ac:dyDescent="0.3">
      <c r="A5" s="138" t="s">
        <v>39</v>
      </c>
      <c r="B5" s="140" t="s">
        <v>100</v>
      </c>
      <c r="C5" s="140"/>
      <c r="D5" s="139" t="s">
        <v>8</v>
      </c>
    </row>
    <row r="6" spans="1:5" s="46" customFormat="1" ht="20.100000000000001" customHeight="1" x14ac:dyDescent="0.35">
      <c r="A6" s="138"/>
      <c r="B6" s="140" t="s">
        <v>181</v>
      </c>
      <c r="C6" s="140"/>
      <c r="D6" s="139"/>
      <c r="E6" s="47"/>
    </row>
    <row r="7" spans="1:5" s="46" customFormat="1" ht="27.6" x14ac:dyDescent="0.35">
      <c r="A7" s="3" t="s">
        <v>21</v>
      </c>
      <c r="B7" s="141">
        <v>178605.46071000001</v>
      </c>
      <c r="C7" s="141"/>
      <c r="D7" s="4" t="s">
        <v>25</v>
      </c>
      <c r="E7" s="47"/>
    </row>
    <row r="8" spans="1:5" s="46" customFormat="1" ht="27" customHeight="1" x14ac:dyDescent="0.35">
      <c r="A8" s="25" t="s">
        <v>119</v>
      </c>
      <c r="B8" s="142">
        <v>7188.2436034600005</v>
      </c>
      <c r="C8" s="142"/>
      <c r="D8" s="26" t="s">
        <v>162</v>
      </c>
      <c r="E8" s="47"/>
    </row>
    <row r="9" spans="1:5" s="46" customFormat="1" ht="27" customHeight="1" x14ac:dyDescent="0.35">
      <c r="A9" s="25" t="s">
        <v>97</v>
      </c>
      <c r="B9" s="142">
        <v>63086.93591</v>
      </c>
      <c r="C9" s="142"/>
      <c r="D9" s="26" t="s">
        <v>145</v>
      </c>
      <c r="E9" s="47"/>
    </row>
    <row r="10" spans="1:5" s="46" customFormat="1" ht="27" customHeight="1" x14ac:dyDescent="0.35">
      <c r="A10" s="25" t="s">
        <v>98</v>
      </c>
      <c r="B10" s="142">
        <v>5500.6792824700005</v>
      </c>
      <c r="C10" s="142"/>
      <c r="D10" s="26" t="s">
        <v>163</v>
      </c>
      <c r="E10" s="47"/>
    </row>
    <row r="11" spans="1:5" s="46" customFormat="1" ht="27" customHeight="1" x14ac:dyDescent="0.35">
      <c r="A11" s="25" t="s">
        <v>221</v>
      </c>
      <c r="B11" s="142">
        <v>4120.3888697000002</v>
      </c>
      <c r="C11" s="142"/>
      <c r="D11" s="26" t="s">
        <v>149</v>
      </c>
      <c r="E11" s="47"/>
    </row>
    <row r="12" spans="1:5" s="46" customFormat="1" ht="27.75" customHeight="1" x14ac:dyDescent="0.35">
      <c r="A12" s="25" t="s">
        <v>22</v>
      </c>
      <c r="B12" s="142">
        <v>22442.517107516996</v>
      </c>
      <c r="C12" s="142"/>
      <c r="D12" s="26" t="s">
        <v>26</v>
      </c>
      <c r="E12" s="47"/>
    </row>
    <row r="13" spans="1:5" s="46" customFormat="1" ht="27.6" x14ac:dyDescent="0.35">
      <c r="A13" s="15" t="s">
        <v>23</v>
      </c>
      <c r="B13" s="143">
        <v>102338.76477314701</v>
      </c>
      <c r="C13" s="143"/>
      <c r="D13" s="16" t="s">
        <v>27</v>
      </c>
      <c r="E13" s="47"/>
    </row>
    <row r="14" spans="1:5" s="46" customFormat="1" ht="27.6" x14ac:dyDescent="0.35">
      <c r="A14" s="13" t="s">
        <v>95</v>
      </c>
      <c r="B14" s="144">
        <v>280944.22548314702</v>
      </c>
      <c r="C14" s="144"/>
      <c r="D14" s="14" t="s">
        <v>28</v>
      </c>
      <c r="E14" s="47"/>
    </row>
    <row r="15" spans="1:5" ht="27.6" x14ac:dyDescent="0.3">
      <c r="A15" s="11"/>
      <c r="B15" s="11"/>
      <c r="E15" s="10"/>
    </row>
    <row r="16" spans="1:5" ht="27.6" x14ac:dyDescent="0.3">
      <c r="A16" s="11"/>
      <c r="B16" s="11"/>
      <c r="E16" s="10"/>
    </row>
    <row r="17" spans="1:5" ht="37.799999999999997" x14ac:dyDescent="0.4">
      <c r="A17" s="71" t="s">
        <v>180</v>
      </c>
      <c r="B17" s="71"/>
      <c r="C17" s="72"/>
      <c r="D17" s="72"/>
      <c r="E17" s="73" t="s">
        <v>224</v>
      </c>
    </row>
    <row r="18" spans="1:5" ht="18.75" customHeight="1" x14ac:dyDescent="0.4">
      <c r="A18" s="74" t="s">
        <v>113</v>
      </c>
      <c r="B18" s="74"/>
      <c r="C18" s="72"/>
      <c r="D18" s="72"/>
      <c r="E18" s="75"/>
    </row>
    <row r="19" spans="1:5" ht="24.6" x14ac:dyDescent="0.8">
      <c r="A19" s="24" t="s">
        <v>40</v>
      </c>
      <c r="B19" s="24"/>
      <c r="E19" s="6" t="s">
        <v>6</v>
      </c>
    </row>
    <row r="20" spans="1:5" ht="31.8" x14ac:dyDescent="0.3">
      <c r="A20" s="139" t="s">
        <v>39</v>
      </c>
      <c r="B20" s="77" t="s">
        <v>116</v>
      </c>
      <c r="C20" s="78" t="s">
        <v>100</v>
      </c>
      <c r="D20" s="78" t="s">
        <v>100</v>
      </c>
      <c r="E20" s="139" t="s">
        <v>8</v>
      </c>
    </row>
    <row r="21" spans="1:5" ht="31.8" x14ac:dyDescent="0.3">
      <c r="A21" s="139"/>
      <c r="B21" s="77" t="s">
        <v>115</v>
      </c>
      <c r="C21" s="78">
        <v>2023</v>
      </c>
      <c r="D21" s="78">
        <v>2022</v>
      </c>
      <c r="E21" s="139"/>
    </row>
    <row r="22" spans="1:5" ht="27.6" x14ac:dyDescent="0.3">
      <c r="A22" s="3" t="s">
        <v>21</v>
      </c>
      <c r="B22" s="57">
        <f>C22/D22-1</f>
        <v>-2.7726345117744078E-2</v>
      </c>
      <c r="C22" s="51">
        <v>178605.46071000001</v>
      </c>
      <c r="D22" s="51">
        <v>183698.75581132501</v>
      </c>
      <c r="E22" s="4" t="s">
        <v>25</v>
      </c>
    </row>
    <row r="23" spans="1:5" ht="27.6" x14ac:dyDescent="0.3">
      <c r="A23" s="25" t="s">
        <v>96</v>
      </c>
      <c r="B23" s="169">
        <f t="shared" ref="B23:B29" si="0">C23/D23-1</f>
        <v>0.74809218319411541</v>
      </c>
      <c r="C23" s="99">
        <v>7188.2436034600005</v>
      </c>
      <c r="D23" s="99">
        <v>4112.0506530299999</v>
      </c>
      <c r="E23" s="26" t="s">
        <v>162</v>
      </c>
    </row>
    <row r="24" spans="1:5" ht="27.6" customHeight="1" x14ac:dyDescent="0.3">
      <c r="A24" s="25" t="s">
        <v>97</v>
      </c>
      <c r="B24" s="169">
        <f t="shared" si="0"/>
        <v>4.4155823884506784E-2</v>
      </c>
      <c r="C24" s="99">
        <v>63086.93591</v>
      </c>
      <c r="D24" s="99">
        <v>60419.081584300002</v>
      </c>
      <c r="E24" s="26" t="s">
        <v>145</v>
      </c>
    </row>
    <row r="25" spans="1:5" ht="27.6" customHeight="1" x14ac:dyDescent="0.3">
      <c r="A25" s="25" t="s">
        <v>98</v>
      </c>
      <c r="B25" s="169">
        <f t="shared" si="0"/>
        <v>8.6184208619074276E-2</v>
      </c>
      <c r="C25" s="99">
        <v>5500.6792824700005</v>
      </c>
      <c r="D25" s="99">
        <v>5064.2232126199997</v>
      </c>
      <c r="E25" s="26" t="s">
        <v>163</v>
      </c>
    </row>
    <row r="26" spans="1:5" ht="27.6" x14ac:dyDescent="0.3">
      <c r="A26" s="25" t="s">
        <v>221</v>
      </c>
      <c r="B26" s="58">
        <f t="shared" si="0"/>
        <v>0.29669697582978682</v>
      </c>
      <c r="C26" s="99">
        <v>4120.3888697000002</v>
      </c>
      <c r="D26" s="99">
        <v>3177.6035160899996</v>
      </c>
      <c r="E26" s="26" t="s">
        <v>149</v>
      </c>
    </row>
    <row r="27" spans="1:5" ht="27.6" x14ac:dyDescent="0.3">
      <c r="A27" s="25" t="s">
        <v>22</v>
      </c>
      <c r="B27" s="58">
        <f t="shared" si="0"/>
        <v>4.4472818308550766E-2</v>
      </c>
      <c r="C27" s="99">
        <v>22442.517107516996</v>
      </c>
      <c r="D27" s="99">
        <v>21486.932655519988</v>
      </c>
      <c r="E27" s="26" t="s">
        <v>26</v>
      </c>
    </row>
    <row r="28" spans="1:5" ht="27.6" x14ac:dyDescent="0.3">
      <c r="A28" s="15" t="s">
        <v>23</v>
      </c>
      <c r="B28" s="59">
        <f t="shared" si="0"/>
        <v>8.5708491836830714E-2</v>
      </c>
      <c r="C28" s="56">
        <v>102338.76477314701</v>
      </c>
      <c r="D28" s="56">
        <v>94259.891621559989</v>
      </c>
      <c r="E28" s="16" t="s">
        <v>27</v>
      </c>
    </row>
    <row r="29" spans="1:5" ht="27.6" x14ac:dyDescent="0.3">
      <c r="A29" s="13" t="s">
        <v>24</v>
      </c>
      <c r="B29" s="60">
        <f t="shared" si="0"/>
        <v>1.0741087128735227E-2</v>
      </c>
      <c r="C29" s="100">
        <v>280944.22548314702</v>
      </c>
      <c r="D29" s="100">
        <v>277958.64743288502</v>
      </c>
      <c r="E29" s="14" t="s">
        <v>28</v>
      </c>
    </row>
    <row r="30" spans="1:5" ht="27.6" x14ac:dyDescent="0.3">
      <c r="A30" s="11"/>
      <c r="B30" s="11"/>
      <c r="E30" s="10"/>
    </row>
    <row r="31" spans="1:5" ht="27.6" x14ac:dyDescent="0.3">
      <c r="A31" s="11" t="s">
        <v>20</v>
      </c>
      <c r="B31" s="11"/>
      <c r="E31" s="10" t="s">
        <v>9</v>
      </c>
    </row>
    <row r="32" spans="1:5" ht="27.6" x14ac:dyDescent="0.3">
      <c r="A32" s="11"/>
      <c r="B32" s="11"/>
      <c r="E32" s="10"/>
    </row>
    <row r="33" spans="1:5" ht="27.6" x14ac:dyDescent="0.9">
      <c r="A33" s="48" t="s">
        <v>185</v>
      </c>
      <c r="E33" s="65" t="s">
        <v>186</v>
      </c>
    </row>
  </sheetData>
  <mergeCells count="14">
    <mergeCell ref="A5:A6"/>
    <mergeCell ref="D5:D6"/>
    <mergeCell ref="A20:A21"/>
    <mergeCell ref="E20:E21"/>
    <mergeCell ref="B5:C5"/>
    <mergeCell ref="B6:C6"/>
    <mergeCell ref="B7:C7"/>
    <mergeCell ref="B8:C8"/>
    <mergeCell ref="B9:C9"/>
    <mergeCell ref="B10:C10"/>
    <mergeCell ref="B11:C11"/>
    <mergeCell ref="B12:C12"/>
    <mergeCell ref="B13:C13"/>
    <mergeCell ref="B14:C14"/>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6"/>
  <sheetViews>
    <sheetView showGridLines="0" showRowColHeaders="0" rightToLeft="1" zoomScale="80" zoomScaleNormal="80" workbookViewId="0">
      <selection activeCell="G35" sqref="G35"/>
    </sheetView>
  </sheetViews>
  <sheetFormatPr defaultRowHeight="14.4" x14ac:dyDescent="0.3"/>
  <cols>
    <col min="1" max="1" width="64.88671875" customWidth="1"/>
    <col min="2" max="2" width="30.109375" customWidth="1"/>
    <col min="3" max="3" width="24.44140625" customWidth="1"/>
    <col min="4" max="4" width="36.88671875" customWidth="1"/>
    <col min="5" max="5" width="32.109375" customWidth="1"/>
    <col min="6" max="6" width="25.44140625" customWidth="1"/>
    <col min="7" max="7" width="44.88671875" customWidth="1"/>
  </cols>
  <sheetData>
    <row r="1" spans="1:6" ht="96" customHeight="1" x14ac:dyDescent="0.3"/>
    <row r="2" spans="1:6" ht="40.799999999999997" x14ac:dyDescent="1.3">
      <c r="A2" s="69" t="s">
        <v>10</v>
      </c>
      <c r="B2" s="69"/>
      <c r="C2" s="69"/>
      <c r="D2" s="69" t="s">
        <v>42</v>
      </c>
      <c r="F2" s="23"/>
    </row>
    <row r="3" spans="1:6" ht="40.799999999999997" x14ac:dyDescent="1.3">
      <c r="A3" s="66" t="s">
        <v>191</v>
      </c>
      <c r="B3" s="66"/>
      <c r="C3" s="67"/>
      <c r="D3" s="68" t="s">
        <v>190</v>
      </c>
      <c r="F3" s="23"/>
    </row>
    <row r="4" spans="1:6" ht="24.6" x14ac:dyDescent="0.8">
      <c r="A4" s="24" t="s">
        <v>40</v>
      </c>
      <c r="B4" s="24"/>
      <c r="C4" s="24"/>
      <c r="D4" s="6" t="s">
        <v>6</v>
      </c>
    </row>
    <row r="5" spans="1:6" ht="37.799999999999997" x14ac:dyDescent="0.3">
      <c r="A5" s="147" t="s">
        <v>38</v>
      </c>
      <c r="B5" s="151" t="s">
        <v>100</v>
      </c>
      <c r="C5" s="151"/>
      <c r="D5" s="150" t="s">
        <v>11</v>
      </c>
    </row>
    <row r="6" spans="1:6" ht="20.100000000000001" customHeight="1" x14ac:dyDescent="0.3">
      <c r="A6" s="147"/>
      <c r="B6" s="151" t="s">
        <v>181</v>
      </c>
      <c r="C6" s="151"/>
      <c r="D6" s="150"/>
    </row>
    <row r="7" spans="1:6" ht="27.6" x14ac:dyDescent="0.3">
      <c r="A7" s="21" t="s">
        <v>29</v>
      </c>
      <c r="B7" s="143">
        <v>134066.47103604002</v>
      </c>
      <c r="C7" s="143"/>
      <c r="D7" s="8" t="s">
        <v>12</v>
      </c>
    </row>
    <row r="8" spans="1:6" ht="27.6" x14ac:dyDescent="0.3">
      <c r="A8" s="21" t="s">
        <v>101</v>
      </c>
      <c r="B8" s="143">
        <v>54102.336579702504</v>
      </c>
      <c r="C8" s="143"/>
      <c r="D8" s="8" t="s">
        <v>13</v>
      </c>
    </row>
    <row r="9" spans="1:6" ht="27.6" x14ac:dyDescent="0.3">
      <c r="A9" s="21" t="s">
        <v>102</v>
      </c>
      <c r="B9" s="143">
        <v>9927.6292725700005</v>
      </c>
      <c r="C9" s="143"/>
      <c r="D9" s="8" t="s">
        <v>14</v>
      </c>
    </row>
    <row r="10" spans="1:6" ht="27.6" x14ac:dyDescent="0.3">
      <c r="A10" s="21" t="s">
        <v>103</v>
      </c>
      <c r="B10" s="143">
        <v>6062.4892957700004</v>
      </c>
      <c r="C10" s="143"/>
      <c r="D10" s="8" t="s">
        <v>15</v>
      </c>
    </row>
    <row r="11" spans="1:6" ht="27.6" x14ac:dyDescent="0.3">
      <c r="A11" s="21" t="s">
        <v>104</v>
      </c>
      <c r="B11" s="143">
        <v>504.60383475000003</v>
      </c>
      <c r="C11" s="143"/>
      <c r="D11" s="8" t="s">
        <v>16</v>
      </c>
    </row>
    <row r="12" spans="1:6" ht="27.6" x14ac:dyDescent="0.3">
      <c r="A12" s="21" t="s">
        <v>105</v>
      </c>
      <c r="B12" s="143">
        <v>19204.805957670003</v>
      </c>
      <c r="C12" s="143"/>
      <c r="D12" s="8" t="s">
        <v>17</v>
      </c>
    </row>
    <row r="13" spans="1:6" ht="27.6" x14ac:dyDescent="0.3">
      <c r="A13" s="21" t="s">
        <v>106</v>
      </c>
      <c r="B13" s="143">
        <v>34007.205493900001</v>
      </c>
      <c r="C13" s="143"/>
      <c r="D13" s="8" t="s">
        <v>18</v>
      </c>
    </row>
    <row r="14" spans="1:6" ht="27.6" x14ac:dyDescent="0.3">
      <c r="A14" s="22" t="s">
        <v>107</v>
      </c>
      <c r="B14" s="145">
        <f>[1]التقرير!$E$116</f>
        <v>25979.059356010002</v>
      </c>
      <c r="C14" s="145"/>
      <c r="D14" s="18" t="s">
        <v>118</v>
      </c>
    </row>
    <row r="15" spans="1:6" ht="27.6" x14ac:dyDescent="0.3">
      <c r="A15" s="84" t="s">
        <v>95</v>
      </c>
      <c r="B15" s="146">
        <f>SUM(B7:C14)</f>
        <v>283854.60082641256</v>
      </c>
      <c r="C15" s="146"/>
      <c r="D15" s="20" t="s">
        <v>19</v>
      </c>
    </row>
    <row r="16" spans="1:6" ht="27.6" x14ac:dyDescent="0.3">
      <c r="A16" s="11"/>
      <c r="B16" s="11"/>
      <c r="E16" s="10"/>
    </row>
    <row r="17" spans="1:5" ht="27.6" x14ac:dyDescent="0.3">
      <c r="A17" s="11"/>
      <c r="B17" s="11"/>
      <c r="E17" s="10"/>
    </row>
    <row r="18" spans="1:5" ht="28.5" customHeight="1" x14ac:dyDescent="0.4">
      <c r="A18" s="111" t="s">
        <v>191</v>
      </c>
      <c r="B18" s="71"/>
      <c r="C18" s="72"/>
      <c r="D18" s="72"/>
      <c r="E18" s="111" t="s">
        <v>225</v>
      </c>
    </row>
    <row r="19" spans="1:5" ht="20.25" customHeight="1" x14ac:dyDescent="0.4">
      <c r="A19" s="76" t="s">
        <v>112</v>
      </c>
      <c r="B19" s="74"/>
      <c r="C19" s="72"/>
      <c r="D19" s="72"/>
      <c r="E19" s="75"/>
    </row>
    <row r="20" spans="1:5" ht="24.6" x14ac:dyDescent="0.8">
      <c r="A20" s="24" t="s">
        <v>40</v>
      </c>
      <c r="B20" s="24"/>
      <c r="C20" s="24"/>
      <c r="E20" s="6" t="s">
        <v>6</v>
      </c>
    </row>
    <row r="21" spans="1:5" ht="31.8" x14ac:dyDescent="0.3">
      <c r="A21" s="148" t="s">
        <v>38</v>
      </c>
      <c r="B21" s="85" t="s">
        <v>117</v>
      </c>
      <c r="C21" s="85" t="s">
        <v>100</v>
      </c>
      <c r="D21" s="86" t="s">
        <v>100</v>
      </c>
      <c r="E21" s="148" t="s">
        <v>11</v>
      </c>
    </row>
    <row r="22" spans="1:5" ht="31.8" x14ac:dyDescent="0.3">
      <c r="A22" s="148"/>
      <c r="B22" s="85" t="s">
        <v>115</v>
      </c>
      <c r="C22" s="85">
        <v>2023</v>
      </c>
      <c r="D22" s="86">
        <v>2022</v>
      </c>
      <c r="E22" s="148"/>
    </row>
    <row r="23" spans="1:5" ht="27.6" x14ac:dyDescent="0.3">
      <c r="A23" s="21" t="s">
        <v>29</v>
      </c>
      <c r="B23" s="57">
        <v>7.1051832381564692E-2</v>
      </c>
      <c r="C23" s="51">
        <v>134066.47103604002</v>
      </c>
      <c r="D23" s="51">
        <v>125172.7199214375</v>
      </c>
      <c r="E23" s="8" t="s">
        <v>12</v>
      </c>
    </row>
    <row r="24" spans="1:5" ht="27.6" x14ac:dyDescent="0.3">
      <c r="A24" s="21" t="s">
        <v>30</v>
      </c>
      <c r="B24" s="57">
        <v>0.70079549712018574</v>
      </c>
      <c r="C24" s="51">
        <v>54102.336579702504</v>
      </c>
      <c r="D24" s="51">
        <v>31810.018706722502</v>
      </c>
      <c r="E24" s="8" t="s">
        <v>13</v>
      </c>
    </row>
    <row r="25" spans="1:5" ht="27.6" x14ac:dyDescent="0.3">
      <c r="A25" s="21" t="s">
        <v>31</v>
      </c>
      <c r="B25" s="57">
        <v>0.50291935541866584</v>
      </c>
      <c r="C25" s="51">
        <v>9927.6292725700005</v>
      </c>
      <c r="D25" s="51">
        <v>6605.5635232700006</v>
      </c>
      <c r="E25" s="8" t="s">
        <v>14</v>
      </c>
    </row>
    <row r="26" spans="1:5" ht="27.6" x14ac:dyDescent="0.3">
      <c r="A26" s="21" t="s">
        <v>32</v>
      </c>
      <c r="B26" s="57">
        <v>0.24328969961880387</v>
      </c>
      <c r="C26" s="51">
        <v>6062.4892957700004</v>
      </c>
      <c r="D26" s="51">
        <v>4876.1678775500004</v>
      </c>
      <c r="E26" s="8" t="s">
        <v>15</v>
      </c>
    </row>
    <row r="27" spans="1:5" ht="27.6" x14ac:dyDescent="0.3">
      <c r="A27" s="21" t="s">
        <v>33</v>
      </c>
      <c r="B27" s="57">
        <v>0.47995175329308171</v>
      </c>
      <c r="C27" s="51">
        <v>504.60383475000003</v>
      </c>
      <c r="D27" s="51">
        <v>340.95965198000005</v>
      </c>
      <c r="E27" s="8" t="s">
        <v>16</v>
      </c>
    </row>
    <row r="28" spans="1:5" ht="27.6" x14ac:dyDescent="0.3">
      <c r="A28" s="21" t="s">
        <v>34</v>
      </c>
      <c r="B28" s="57">
        <v>0.51571386371486072</v>
      </c>
      <c r="C28" s="51">
        <v>19204.805957670003</v>
      </c>
      <c r="D28" s="51">
        <v>12670.46928673</v>
      </c>
      <c r="E28" s="8" t="s">
        <v>17</v>
      </c>
    </row>
    <row r="29" spans="1:5" ht="27.6" x14ac:dyDescent="0.3">
      <c r="A29" s="21" t="s">
        <v>35</v>
      </c>
      <c r="B29" s="57">
        <v>0.4078813900478</v>
      </c>
      <c r="C29" s="51">
        <v>34007.205493900001</v>
      </c>
      <c r="D29" s="51">
        <v>24154.879618620002</v>
      </c>
      <c r="E29" s="8" t="s">
        <v>18</v>
      </c>
    </row>
    <row r="30" spans="1:5" ht="27.6" x14ac:dyDescent="0.3">
      <c r="A30" s="22" t="s">
        <v>36</v>
      </c>
      <c r="B30" s="63">
        <v>0.75103054927173341</v>
      </c>
      <c r="C30" s="61">
        <v>25979.059356010002</v>
      </c>
      <c r="D30" s="61">
        <v>14836.43981358</v>
      </c>
      <c r="E30" s="18" t="s">
        <v>118</v>
      </c>
    </row>
    <row r="31" spans="1:5" ht="27.6" x14ac:dyDescent="0.3">
      <c r="A31" s="19" t="s">
        <v>24</v>
      </c>
      <c r="B31" s="64">
        <v>0.28751386662641443</v>
      </c>
      <c r="C31" s="62">
        <v>283854.60082641256</v>
      </c>
      <c r="D31" s="62">
        <v>220467.21839989</v>
      </c>
      <c r="E31" s="20" t="s">
        <v>19</v>
      </c>
    </row>
    <row r="32" spans="1:5" ht="27.6" x14ac:dyDescent="0.3">
      <c r="A32" s="11"/>
      <c r="B32" s="11"/>
      <c r="E32" s="10"/>
    </row>
    <row r="33" spans="1:7" ht="27.6" x14ac:dyDescent="0.3">
      <c r="A33" s="11"/>
      <c r="B33" s="11"/>
      <c r="E33" s="10"/>
    </row>
    <row r="34" spans="1:7" ht="42.75" customHeight="1" x14ac:dyDescent="1.25">
      <c r="A34" s="111" t="s">
        <v>43</v>
      </c>
      <c r="B34" s="112"/>
      <c r="C34" s="112"/>
      <c r="D34" s="112"/>
      <c r="E34" s="112"/>
      <c r="G34" s="69" t="s">
        <v>42</v>
      </c>
    </row>
    <row r="35" spans="1:7" ht="37.200000000000003" x14ac:dyDescent="1.2">
      <c r="A35" s="103" t="s">
        <v>192</v>
      </c>
      <c r="G35" s="103" t="s">
        <v>225</v>
      </c>
    </row>
    <row r="36" spans="1:7" ht="24.6" x14ac:dyDescent="0.8">
      <c r="A36" s="24" t="s">
        <v>40</v>
      </c>
      <c r="G36" s="6" t="s">
        <v>6</v>
      </c>
    </row>
    <row r="37" spans="1:7" ht="105.6" customHeight="1" x14ac:dyDescent="0.3">
      <c r="A37" s="148" t="s">
        <v>37</v>
      </c>
      <c r="B37" s="17" t="s">
        <v>193</v>
      </c>
      <c r="C37" s="17" t="s">
        <v>195</v>
      </c>
      <c r="D37" s="17" t="s">
        <v>108</v>
      </c>
      <c r="E37" s="17" t="s">
        <v>114</v>
      </c>
      <c r="F37" s="17" t="s">
        <v>109</v>
      </c>
      <c r="G37" s="149" t="s">
        <v>44</v>
      </c>
    </row>
    <row r="38" spans="1:7" ht="55.2" x14ac:dyDescent="0.3">
      <c r="A38" s="148"/>
      <c r="B38" s="17" t="s">
        <v>194</v>
      </c>
      <c r="C38" s="17" t="s">
        <v>222</v>
      </c>
      <c r="D38" s="17" t="s">
        <v>111</v>
      </c>
      <c r="E38" s="17" t="s">
        <v>223</v>
      </c>
      <c r="F38" s="17" t="s">
        <v>110</v>
      </c>
      <c r="G38" s="149"/>
    </row>
    <row r="39" spans="1:7" ht="27.6" x14ac:dyDescent="0.3">
      <c r="A39" s="21" t="s">
        <v>54</v>
      </c>
      <c r="B39" s="51">
        <v>36946.553253321421</v>
      </c>
      <c r="C39" s="51">
        <v>11882.49413789</v>
      </c>
      <c r="D39" s="57">
        <v>0.32161306242610838</v>
      </c>
      <c r="E39" s="51">
        <v>7788.7715892550104</v>
      </c>
      <c r="F39" s="57">
        <v>0.5255928360105564</v>
      </c>
      <c r="G39" s="8" t="s">
        <v>45</v>
      </c>
    </row>
    <row r="40" spans="1:7" ht="27.6" x14ac:dyDescent="0.3">
      <c r="A40" s="21" t="s">
        <v>55</v>
      </c>
      <c r="B40" s="51">
        <v>259248.7813182039</v>
      </c>
      <c r="C40" s="51">
        <v>58852.942199737503</v>
      </c>
      <c r="D40" s="57">
        <v>0.22701338035414315</v>
      </c>
      <c r="E40" s="51">
        <v>42644.751410344892</v>
      </c>
      <c r="F40" s="57">
        <v>0.38007469274309758</v>
      </c>
      <c r="G40" s="8" t="s">
        <v>46</v>
      </c>
    </row>
    <row r="41" spans="1:7" ht="27.6" x14ac:dyDescent="0.3">
      <c r="A41" s="21" t="s">
        <v>56</v>
      </c>
      <c r="B41" s="51">
        <v>105400.3400750296</v>
      </c>
      <c r="C41" s="51">
        <v>27116.11274896</v>
      </c>
      <c r="D41" s="57">
        <v>0.25726779182740112</v>
      </c>
      <c r="E41" s="51">
        <v>23579.537295529957</v>
      </c>
      <c r="F41" s="57">
        <v>0.14998493859760686</v>
      </c>
      <c r="G41" s="8" t="s">
        <v>47</v>
      </c>
    </row>
    <row r="42" spans="1:7" ht="27.6" x14ac:dyDescent="0.3">
      <c r="A42" s="21" t="s">
        <v>57</v>
      </c>
      <c r="B42" s="51">
        <v>63118.122790832138</v>
      </c>
      <c r="C42" s="51">
        <v>10433.93673757</v>
      </c>
      <c r="D42" s="57">
        <v>0.16530809656914452</v>
      </c>
      <c r="E42" s="51">
        <v>7595.9865169100021</v>
      </c>
      <c r="F42" s="57">
        <v>0.3736118033309066</v>
      </c>
      <c r="G42" s="8" t="s">
        <v>48</v>
      </c>
    </row>
    <row r="43" spans="1:7" ht="27.6" x14ac:dyDescent="0.3">
      <c r="A43" s="21" t="s">
        <v>58</v>
      </c>
      <c r="B43" s="51">
        <v>189010.55563123457</v>
      </c>
      <c r="C43" s="51">
        <v>52148.697007589995</v>
      </c>
      <c r="D43" s="57">
        <v>0.27590362259626239</v>
      </c>
      <c r="E43" s="51">
        <v>45548.684797030051</v>
      </c>
      <c r="F43" s="57">
        <v>0.14490017088243756</v>
      </c>
      <c r="G43" s="8" t="s">
        <v>49</v>
      </c>
    </row>
    <row r="44" spans="1:7" ht="27.6" x14ac:dyDescent="0.3">
      <c r="A44" s="21" t="s">
        <v>59</v>
      </c>
      <c r="B44" s="51">
        <v>189342.94196547067</v>
      </c>
      <c r="C44" s="51">
        <v>49604.318126315011</v>
      </c>
      <c r="D44" s="57">
        <v>0.26198134248574761</v>
      </c>
      <c r="E44" s="51">
        <v>37726.608815269967</v>
      </c>
      <c r="F44" s="57">
        <v>0.31483638959453741</v>
      </c>
      <c r="G44" s="8" t="s">
        <v>50</v>
      </c>
    </row>
    <row r="45" spans="1:7" ht="27.6" x14ac:dyDescent="0.3">
      <c r="A45" s="21" t="s">
        <v>60</v>
      </c>
      <c r="B45" s="51">
        <v>71770.716310831107</v>
      </c>
      <c r="C45" s="51">
        <v>17294.314717699996</v>
      </c>
      <c r="D45" s="57">
        <v>0.24096617125570008</v>
      </c>
      <c r="E45" s="51">
        <v>11253.561037210004</v>
      </c>
      <c r="F45" s="57">
        <v>0.5367859702823119</v>
      </c>
      <c r="G45" s="8" t="s">
        <v>51</v>
      </c>
    </row>
    <row r="46" spans="1:7" ht="27.6" x14ac:dyDescent="0.3">
      <c r="A46" s="21" t="s">
        <v>62</v>
      </c>
      <c r="B46" s="51">
        <v>34026.576159952296</v>
      </c>
      <c r="C46" s="51">
        <v>9708.6942725600002</v>
      </c>
      <c r="D46" s="57">
        <v>0.28532680534536659</v>
      </c>
      <c r="E46" s="51">
        <v>9061.4934172199992</v>
      </c>
      <c r="F46" s="57">
        <v>7.1423199856890385E-2</v>
      </c>
      <c r="G46" s="8" t="s">
        <v>52</v>
      </c>
    </row>
    <row r="47" spans="1:7" ht="27.6" x14ac:dyDescent="0.3">
      <c r="A47" s="21" t="s">
        <v>61</v>
      </c>
      <c r="B47" s="51">
        <v>165135.41249508609</v>
      </c>
      <c r="C47" s="51">
        <v>46813.090878089999</v>
      </c>
      <c r="D47" s="57">
        <v>0.283483052912609</v>
      </c>
      <c r="E47" s="51">
        <v>35267.823521120001</v>
      </c>
      <c r="F47" s="57">
        <v>0.32735979156910999</v>
      </c>
      <c r="G47" s="8" t="s">
        <v>53</v>
      </c>
    </row>
    <row r="48" spans="1:7" ht="27.6" x14ac:dyDescent="0.3">
      <c r="A48" s="19" t="s">
        <v>24</v>
      </c>
      <c r="B48" s="62">
        <v>1113999.9999999618</v>
      </c>
      <c r="C48" s="62">
        <v>283854.6008264125</v>
      </c>
      <c r="D48" s="64">
        <v>0.25480664347075604</v>
      </c>
      <c r="E48" s="62">
        <v>220467.21839988985</v>
      </c>
      <c r="F48" s="64">
        <v>0.28751386662641498</v>
      </c>
      <c r="G48" s="20" t="s">
        <v>19</v>
      </c>
    </row>
    <row r="49" spans="1:7" ht="27.6" x14ac:dyDescent="0.3">
      <c r="A49" s="11"/>
      <c r="B49" s="11"/>
      <c r="C49" s="11"/>
      <c r="D49" s="123"/>
      <c r="E49" s="10"/>
    </row>
    <row r="50" spans="1:7" ht="27.6" x14ac:dyDescent="0.3">
      <c r="A50" s="11" t="s">
        <v>20</v>
      </c>
      <c r="B50" s="11"/>
      <c r="C50" s="11"/>
      <c r="D50" s="123"/>
      <c r="G50" s="10" t="s">
        <v>9</v>
      </c>
    </row>
    <row r="51" spans="1:7" ht="27.6" x14ac:dyDescent="0.3">
      <c r="A51" s="11"/>
      <c r="B51" s="11"/>
      <c r="D51" s="123"/>
      <c r="E51" s="10"/>
    </row>
    <row r="52" spans="1:7" ht="27.6" x14ac:dyDescent="0.9">
      <c r="A52" s="48" t="s">
        <v>196</v>
      </c>
      <c r="D52" s="123"/>
      <c r="G52" s="65" t="s">
        <v>186</v>
      </c>
    </row>
    <row r="53" spans="1:7" x14ac:dyDescent="0.3">
      <c r="D53" s="123"/>
    </row>
    <row r="54" spans="1:7" x14ac:dyDescent="0.3">
      <c r="D54" s="123"/>
      <c r="F54" s="123"/>
    </row>
    <row r="55" spans="1:7" x14ac:dyDescent="0.3">
      <c r="D55" s="123"/>
      <c r="F55" s="123"/>
    </row>
    <row r="56" spans="1:7" x14ac:dyDescent="0.3">
      <c r="D56" s="123"/>
      <c r="F56" s="123"/>
    </row>
    <row r="57" spans="1:7" x14ac:dyDescent="0.3">
      <c r="D57" s="123"/>
      <c r="F57" s="123"/>
    </row>
    <row r="58" spans="1:7" x14ac:dyDescent="0.3">
      <c r="D58" s="123"/>
      <c r="F58" s="123"/>
    </row>
    <row r="59" spans="1:7" x14ac:dyDescent="0.3">
      <c r="F59" s="123"/>
    </row>
    <row r="60" spans="1:7" x14ac:dyDescent="0.3">
      <c r="F60" s="123"/>
    </row>
    <row r="61" spans="1:7" x14ac:dyDescent="0.3">
      <c r="F61" s="123"/>
    </row>
    <row r="62" spans="1:7" x14ac:dyDescent="0.3">
      <c r="F62" s="123"/>
    </row>
    <row r="63" spans="1:7" x14ac:dyDescent="0.3">
      <c r="F63" s="123"/>
    </row>
    <row r="64" spans="1:7" x14ac:dyDescent="0.3">
      <c r="F64" s="122"/>
    </row>
    <row r="65" spans="6:6" x14ac:dyDescent="0.3">
      <c r="F65" s="122"/>
    </row>
    <row r="66" spans="6:6" x14ac:dyDescent="0.3">
      <c r="F66" s="122"/>
    </row>
  </sheetData>
  <mergeCells count="17">
    <mergeCell ref="B13:C13"/>
    <mergeCell ref="B14:C14"/>
    <mergeCell ref="B15:C15"/>
    <mergeCell ref="A5:A6"/>
    <mergeCell ref="A37:A38"/>
    <mergeCell ref="G37:G38"/>
    <mergeCell ref="D5:D6"/>
    <mergeCell ref="A21:A22"/>
    <mergeCell ref="E21:E22"/>
    <mergeCell ref="B5:C5"/>
    <mergeCell ref="B6:C6"/>
    <mergeCell ref="B7:C7"/>
    <mergeCell ref="B8:C8"/>
    <mergeCell ref="B9:C9"/>
    <mergeCell ref="B10:C10"/>
    <mergeCell ref="B11:C11"/>
    <mergeCell ref="B12:C12"/>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6"/>
  <sheetViews>
    <sheetView showGridLines="0" showRowColHeaders="0" rightToLeft="1" zoomScaleNormal="100" workbookViewId="0">
      <selection activeCell="F10" sqref="F10"/>
    </sheetView>
  </sheetViews>
  <sheetFormatPr defaultRowHeight="14.4" x14ac:dyDescent="0.3"/>
  <cols>
    <col min="1" max="3" width="47.6640625" customWidth="1"/>
  </cols>
  <sheetData>
    <row r="1" spans="1:3" ht="96" customHeight="1" x14ac:dyDescent="0.3"/>
    <row r="2" spans="1:3" ht="31.8" x14ac:dyDescent="1.05">
      <c r="A2" s="134" t="s">
        <v>176</v>
      </c>
      <c r="B2" s="133"/>
      <c r="C2" s="134" t="s">
        <v>177</v>
      </c>
    </row>
    <row r="3" spans="1:3" s="105" customFormat="1" ht="27.6" x14ac:dyDescent="0.9">
      <c r="A3" s="104" t="s">
        <v>184</v>
      </c>
      <c r="C3" s="104" t="s">
        <v>182</v>
      </c>
    </row>
    <row r="4" spans="1:3" ht="24.6" x14ac:dyDescent="0.8">
      <c r="A4" s="24" t="s">
        <v>40</v>
      </c>
      <c r="C4" s="31" t="s">
        <v>6</v>
      </c>
    </row>
    <row r="5" spans="1:3" ht="20.100000000000001" customHeight="1" x14ac:dyDescent="0.3">
      <c r="A5" s="148" t="s">
        <v>0</v>
      </c>
      <c r="B5" s="152" t="s">
        <v>183</v>
      </c>
      <c r="C5" s="148" t="s">
        <v>63</v>
      </c>
    </row>
    <row r="6" spans="1:3" ht="20.100000000000001" customHeight="1" x14ac:dyDescent="0.3">
      <c r="A6" s="148"/>
      <c r="B6" s="152"/>
      <c r="C6" s="148"/>
    </row>
    <row r="7" spans="1:3" ht="27.6" x14ac:dyDescent="0.3">
      <c r="A7" s="12" t="s">
        <v>168</v>
      </c>
      <c r="B7" s="170">
        <v>-2910.3753432655358</v>
      </c>
      <c r="C7" s="28" t="s">
        <v>173</v>
      </c>
    </row>
    <row r="8" spans="1:3" ht="27.6" x14ac:dyDescent="0.3">
      <c r="A8" s="29" t="s">
        <v>64</v>
      </c>
      <c r="B8" s="27"/>
      <c r="C8" s="30" t="s">
        <v>65</v>
      </c>
    </row>
    <row r="9" spans="1:3" ht="27.6" x14ac:dyDescent="0.3">
      <c r="A9" s="21" t="s">
        <v>71</v>
      </c>
      <c r="B9" s="51">
        <v>0</v>
      </c>
      <c r="C9" s="8" t="s">
        <v>66</v>
      </c>
    </row>
    <row r="10" spans="1:3" ht="27.6" x14ac:dyDescent="0.3">
      <c r="A10" s="21" t="s">
        <v>72</v>
      </c>
      <c r="B10" s="51">
        <v>0</v>
      </c>
      <c r="C10" s="8" t="s">
        <v>67</v>
      </c>
    </row>
    <row r="11" spans="1:3" ht="27.6" x14ac:dyDescent="0.3">
      <c r="A11" s="21" t="s">
        <v>73</v>
      </c>
      <c r="B11" s="51">
        <v>0</v>
      </c>
      <c r="C11" s="8" t="s">
        <v>68</v>
      </c>
    </row>
    <row r="12" spans="1:3" ht="27.6" x14ac:dyDescent="0.3">
      <c r="A12" s="22" t="s">
        <v>74</v>
      </c>
      <c r="B12" s="61">
        <v>2910</v>
      </c>
      <c r="C12" s="18" t="s">
        <v>69</v>
      </c>
    </row>
    <row r="13" spans="1:3" ht="27.6" x14ac:dyDescent="0.3">
      <c r="A13" s="29" t="s">
        <v>75</v>
      </c>
      <c r="B13" s="27">
        <v>2910</v>
      </c>
      <c r="C13" s="30" t="s">
        <v>70</v>
      </c>
    </row>
    <row r="16" spans="1:3" ht="27.6" x14ac:dyDescent="0.9">
      <c r="A16" s="48" t="s">
        <v>185</v>
      </c>
      <c r="C16" s="65" t="s">
        <v>186</v>
      </c>
    </row>
  </sheetData>
  <mergeCells count="3">
    <mergeCell ref="C5:C6"/>
    <mergeCell ref="B5:B6"/>
    <mergeCell ref="A5:A6"/>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AF350-54A1-4E29-97B7-E7BE27769131}">
  <dimension ref="A1:F13"/>
  <sheetViews>
    <sheetView showGridLines="0" showRowColHeaders="0" rightToLeft="1" zoomScaleNormal="100" workbookViewId="0">
      <selection activeCell="B10" sqref="B10"/>
    </sheetView>
  </sheetViews>
  <sheetFormatPr defaultRowHeight="14.4" x14ac:dyDescent="0.3"/>
  <cols>
    <col min="1" max="3" width="60.6640625" customWidth="1"/>
  </cols>
  <sheetData>
    <row r="1" spans="1:6" ht="96" customHeight="1" x14ac:dyDescent="0.3"/>
    <row r="2" spans="1:6" ht="37.799999999999997" x14ac:dyDescent="1.25">
      <c r="A2" s="124" t="s">
        <v>197</v>
      </c>
      <c r="C2" s="69" t="s">
        <v>198</v>
      </c>
    </row>
    <row r="3" spans="1:6" s="105" customFormat="1" ht="27.6" x14ac:dyDescent="0.9">
      <c r="A3" s="104" t="s">
        <v>214</v>
      </c>
      <c r="C3" s="104" t="s">
        <v>219</v>
      </c>
    </row>
    <row r="4" spans="1:6" ht="24.6" x14ac:dyDescent="0.8">
      <c r="A4" s="24" t="s">
        <v>40</v>
      </c>
      <c r="C4" s="31" t="s">
        <v>6</v>
      </c>
    </row>
    <row r="5" spans="1:6" ht="32.25" customHeight="1" x14ac:dyDescent="0.3">
      <c r="A5" s="153" t="s">
        <v>199</v>
      </c>
      <c r="B5" s="153"/>
      <c r="C5" s="153"/>
    </row>
    <row r="6" spans="1:6" ht="32.25" customHeight="1" x14ac:dyDescent="0.3">
      <c r="A6" s="153" t="s">
        <v>200</v>
      </c>
      <c r="B6" s="153"/>
      <c r="C6" s="153"/>
    </row>
    <row r="7" spans="1:6" ht="31.8" x14ac:dyDescent="0.3">
      <c r="A7" s="125" t="s">
        <v>201</v>
      </c>
      <c r="B7" s="126">
        <v>415050.07257003</v>
      </c>
      <c r="C7" s="127" t="s">
        <v>90</v>
      </c>
    </row>
    <row r="8" spans="1:6" ht="31.8" x14ac:dyDescent="0.3">
      <c r="A8" s="153" t="s">
        <v>203</v>
      </c>
      <c r="B8" s="153"/>
      <c r="C8" s="153"/>
    </row>
    <row r="9" spans="1:6" ht="31.8" x14ac:dyDescent="0.3">
      <c r="A9" s="153" t="s">
        <v>204</v>
      </c>
      <c r="B9" s="153"/>
      <c r="C9" s="153"/>
    </row>
    <row r="10" spans="1:6" ht="31.8" x14ac:dyDescent="0.3">
      <c r="A10" s="128" t="s">
        <v>201</v>
      </c>
      <c r="B10" s="131">
        <v>35388.823527877481</v>
      </c>
      <c r="C10" s="129" t="s">
        <v>90</v>
      </c>
    </row>
    <row r="13" spans="1:6" ht="27.6" x14ac:dyDescent="0.9">
      <c r="A13" s="130" t="s">
        <v>202</v>
      </c>
      <c r="C13" s="48" t="s">
        <v>186</v>
      </c>
      <c r="D13" s="48"/>
      <c r="E13" s="48"/>
      <c r="F13" s="48"/>
    </row>
  </sheetData>
  <mergeCells count="4">
    <mergeCell ref="A5:C5"/>
    <mergeCell ref="A6:C6"/>
    <mergeCell ref="A8:C8"/>
    <mergeCell ref="A9:C9"/>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
  <sheetViews>
    <sheetView showGridLines="0" showRowColHeaders="0" rightToLeft="1" zoomScale="80" zoomScaleNormal="80" workbookViewId="0">
      <selection activeCell="I12" sqref="I12"/>
    </sheetView>
  </sheetViews>
  <sheetFormatPr defaultRowHeight="14.4" x14ac:dyDescent="0.3"/>
  <cols>
    <col min="1" max="1" width="7" customWidth="1"/>
    <col min="2" max="2" width="43.6640625" customWidth="1"/>
    <col min="3" max="4" width="22.44140625" customWidth="1"/>
    <col min="5" max="5" width="43.6640625" customWidth="1"/>
    <col min="6" max="6" width="7" customWidth="1"/>
  </cols>
  <sheetData>
    <row r="1" spans="1:6" ht="96" customHeight="1" x14ac:dyDescent="0.3"/>
    <row r="2" spans="1:6" ht="40.799999999999997" x14ac:dyDescent="1.3">
      <c r="A2" s="23" t="s">
        <v>85</v>
      </c>
      <c r="F2" s="23" t="s">
        <v>84</v>
      </c>
    </row>
    <row r="3" spans="1:6" ht="25.2" x14ac:dyDescent="0.85">
      <c r="A3" s="106" t="s">
        <v>226</v>
      </c>
      <c r="F3" s="107" t="s">
        <v>220</v>
      </c>
    </row>
    <row r="4" spans="1:6" ht="24.6" x14ac:dyDescent="0.8">
      <c r="A4" s="24" t="s">
        <v>40</v>
      </c>
      <c r="F4" s="31" t="s">
        <v>6</v>
      </c>
    </row>
    <row r="5" spans="1:6" ht="27" customHeight="1" x14ac:dyDescent="0.3">
      <c r="A5" s="154" t="s">
        <v>76</v>
      </c>
      <c r="B5" s="157" t="s">
        <v>0</v>
      </c>
      <c r="C5" s="43" t="s">
        <v>77</v>
      </c>
      <c r="D5" s="43" t="s">
        <v>78</v>
      </c>
      <c r="E5" s="166" t="s">
        <v>63</v>
      </c>
      <c r="F5" s="154" t="s">
        <v>84</v>
      </c>
    </row>
    <row r="6" spans="1:6" ht="27" customHeight="1" x14ac:dyDescent="0.3">
      <c r="A6" s="155"/>
      <c r="B6" s="158"/>
      <c r="C6" s="44" t="s">
        <v>91</v>
      </c>
      <c r="D6" s="44" t="s">
        <v>92</v>
      </c>
      <c r="E6" s="167"/>
      <c r="F6" s="155"/>
    </row>
    <row r="7" spans="1:6" ht="27" customHeight="1" x14ac:dyDescent="0.3">
      <c r="A7" s="155"/>
      <c r="B7" s="159" t="s">
        <v>79</v>
      </c>
      <c r="C7" s="165">
        <v>990084</v>
      </c>
      <c r="D7" s="165"/>
      <c r="E7" s="161" t="s">
        <v>86</v>
      </c>
      <c r="F7" s="155"/>
    </row>
    <row r="8" spans="1:6" ht="27" customHeight="1" x14ac:dyDescent="0.3">
      <c r="A8" s="155"/>
      <c r="B8" s="160"/>
      <c r="C8" s="45">
        <v>614956</v>
      </c>
      <c r="D8" s="45">
        <v>375128</v>
      </c>
      <c r="E8" s="162"/>
      <c r="F8" s="155"/>
    </row>
    <row r="9" spans="1:6" ht="27.6" x14ac:dyDescent="0.3">
      <c r="A9" s="155"/>
      <c r="B9" s="32" t="s">
        <v>80</v>
      </c>
      <c r="C9" s="51">
        <v>12412.268550909999</v>
      </c>
      <c r="D9" s="51">
        <v>37500</v>
      </c>
      <c r="E9" s="35" t="s">
        <v>87</v>
      </c>
      <c r="F9" s="155"/>
    </row>
    <row r="10" spans="1:6" ht="27.6" x14ac:dyDescent="0.3">
      <c r="A10" s="155"/>
      <c r="B10" s="33" t="s">
        <v>81</v>
      </c>
      <c r="C10" s="52">
        <v>8864</v>
      </c>
      <c r="D10" s="52">
        <v>68878</v>
      </c>
      <c r="E10" s="36" t="s">
        <v>88</v>
      </c>
      <c r="F10" s="155"/>
    </row>
    <row r="11" spans="1:6" ht="27.6" x14ac:dyDescent="0.3">
      <c r="A11" s="155"/>
      <c r="B11" s="34" t="s">
        <v>82</v>
      </c>
      <c r="C11" s="56">
        <v>0</v>
      </c>
      <c r="D11" s="56">
        <v>0</v>
      </c>
      <c r="E11" s="37" t="s">
        <v>89</v>
      </c>
      <c r="F11" s="155"/>
    </row>
    <row r="12" spans="1:6" ht="27" customHeight="1" x14ac:dyDescent="0.3">
      <c r="A12" s="155"/>
      <c r="B12" s="163" t="s">
        <v>83</v>
      </c>
      <c r="C12" s="50">
        <v>618504.26855091006</v>
      </c>
      <c r="D12" s="50">
        <v>343750</v>
      </c>
      <c r="E12" s="161" t="s">
        <v>90</v>
      </c>
      <c r="F12" s="155"/>
    </row>
    <row r="13" spans="1:6" ht="27" customHeight="1" x14ac:dyDescent="0.3">
      <c r="A13" s="156"/>
      <c r="B13" s="164"/>
      <c r="C13" s="168">
        <v>962254.26855091006</v>
      </c>
      <c r="D13" s="168"/>
      <c r="E13" s="162"/>
      <c r="F13" s="156"/>
    </row>
    <row r="16" spans="1:6" ht="27.6" x14ac:dyDescent="0.9">
      <c r="A16" s="48" t="s">
        <v>218</v>
      </c>
      <c r="F16" s="65" t="s">
        <v>217</v>
      </c>
    </row>
  </sheetData>
  <mergeCells count="10">
    <mergeCell ref="A5:A13"/>
    <mergeCell ref="F5:F13"/>
    <mergeCell ref="B5:B6"/>
    <mergeCell ref="B7:B8"/>
    <mergeCell ref="E7:E8"/>
    <mergeCell ref="B12:B13"/>
    <mergeCell ref="E12:E13"/>
    <mergeCell ref="C7:D7"/>
    <mergeCell ref="E5:E6"/>
    <mergeCell ref="C13:D13"/>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CE857C0BC3754C825838262C019DC7" ma:contentTypeVersion="2" ma:contentTypeDescription="Create a new document." ma:contentTypeScope="" ma:versionID="799c7ac70552fb5964df248c429ef1d3">
  <xsd:schema xmlns:xsd="http://www.w3.org/2001/XMLSchema" xmlns:xs="http://www.w3.org/2001/XMLSchema" xmlns:p="http://schemas.microsoft.com/office/2006/metadata/properties" xmlns:ns1="http://schemas.microsoft.com/sharepoint/v3" xmlns:ns2="9028b406-79fc-41db-b6e4-bd9a76e1c526" targetNamespace="http://schemas.microsoft.com/office/2006/metadata/properties" ma:root="true" ma:fieldsID="794392400edc6cdb1bab41579e224a1e" ns1:_="" ns2:_="">
    <xsd:import namespace="http://schemas.microsoft.com/sharepoint/v3"/>
    <xsd:import namespace="9028b406-79fc-41db-b6e4-bd9a76e1c526"/>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028b406-79fc-41db-b6e4-bd9a76e1c5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3351F10-D92F-47E2-AC82-70C6966A6339}"/>
</file>

<file path=customXml/itemProps2.xml><?xml version="1.0" encoding="utf-8"?>
<ds:datastoreItem xmlns:ds="http://schemas.openxmlformats.org/officeDocument/2006/customXml" ds:itemID="{27EBA8E8-E0DA-4201-9463-51D9D12D5AB3}"/>
</file>

<file path=customXml/itemProps3.xml><?xml version="1.0" encoding="utf-8"?>
<ds:datastoreItem xmlns:ds="http://schemas.openxmlformats.org/officeDocument/2006/customXml" ds:itemID="{5C219EE8-D222-4DF2-B7D9-2CA209BCD7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T.CONTENT</vt:lpstr>
      <vt:lpstr>INTRODUCTION</vt:lpstr>
      <vt:lpstr>GOV.BUD</vt:lpstr>
      <vt:lpstr>Summary</vt:lpstr>
      <vt:lpstr>Revenues</vt:lpstr>
      <vt:lpstr>Expenditures</vt:lpstr>
      <vt:lpstr>Surplus - (Deficit)</vt:lpstr>
      <vt:lpstr>Gov.Reserve</vt:lpstr>
      <vt:lpstr>Debt</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2023-05-05T11:16:39Z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0x0101007DCE857C0BC3754C825838262C019DC7</vt:lpwstr>
  </property>
</Properties>
</file>