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62F64C6B-114F-4F34-BA03-3BFC0565D3FD}" xr6:coauthVersionLast="47" xr6:coauthVersionMax="47" xr10:uidLastSave="{00000000-0000-0000-0000-000000000000}"/>
  <bookViews>
    <workbookView xWindow="-120" yWindow="-120" windowWidth="29040" windowHeight="17640" tabRatio="719" xr2:uid="{00000000-000D-0000-FFFF-FFFF00000000}"/>
  </bookViews>
  <sheets>
    <sheet name="T.CONTENT" sheetId="7" r:id="rId1"/>
    <sheet name="INTRODUCTION" sheetId="14" state="hidden" r:id="rId2"/>
    <sheet name="GOV.BUD" sheetId="2" r:id="rId3"/>
    <sheet name="Summary" sheetId="12" r:id="rId4"/>
    <sheet name="Revenues" sheetId="20" r:id="rId5"/>
    <sheet name="Expenditures" sheetId="19" r:id="rId6"/>
    <sheet name="Financing" sheetId="21" r:id="rId7"/>
    <sheet name="Gov.Reserve" sheetId="17" r:id="rId8"/>
    <sheet name="Debt" sheetId="22" r:id="rId9"/>
    <sheet name="Appendix" sheetId="13" r:id="rId10"/>
  </sheets>
  <externalReferences>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19" l="1"/>
  <c r="F63" i="19"/>
  <c r="F62" i="19"/>
  <c r="F61" i="19"/>
  <c r="F60" i="19"/>
  <c r="F59" i="19"/>
  <c r="F58" i="19"/>
  <c r="F57" i="19"/>
  <c r="F56" i="19"/>
  <c r="F55" i="19"/>
  <c r="E64" i="19"/>
  <c r="D64" i="19"/>
  <c r="D63" i="19"/>
  <c r="D62" i="19"/>
  <c r="D61" i="19"/>
  <c r="D60" i="19"/>
  <c r="D59" i="19"/>
  <c r="D58" i="19"/>
  <c r="D57" i="19"/>
  <c r="D56" i="19"/>
  <c r="D55" i="19"/>
  <c r="C64" i="19"/>
  <c r="B47" i="19"/>
  <c r="B46" i="19"/>
  <c r="B45" i="19"/>
  <c r="B44" i="19"/>
  <c r="B43" i="19"/>
  <c r="B42" i="19"/>
  <c r="B41" i="19"/>
  <c r="B40" i="19"/>
  <c r="B39" i="19"/>
  <c r="D47" i="19"/>
  <c r="C47" i="19"/>
  <c r="B31" i="19"/>
  <c r="B24" i="19"/>
  <c r="B25" i="19"/>
  <c r="B26" i="19"/>
  <c r="B27" i="19"/>
  <c r="B28" i="19"/>
  <c r="B29" i="19"/>
  <c r="B30" i="19"/>
  <c r="B23" i="19"/>
  <c r="B23" i="20" l="1"/>
  <c r="B24" i="20"/>
  <c r="B25" i="20"/>
  <c r="B26" i="20"/>
  <c r="B27" i="20"/>
  <c r="B28" i="20"/>
  <c r="B29" i="20"/>
  <c r="B22" i="20"/>
  <c r="F12" i="21" l="1"/>
  <c r="E12" i="21"/>
</calcChain>
</file>

<file path=xl/sharedStrings.xml><?xml version="1.0" encoding="utf-8"?>
<sst xmlns="http://schemas.openxmlformats.org/spreadsheetml/2006/main" count="420" uniqueCount="248">
  <si>
    <t>البيان</t>
  </si>
  <si>
    <t>إجمالي الإيرادات</t>
  </si>
  <si>
    <t>إجمالي المصروفات</t>
  </si>
  <si>
    <t>Total Revenues</t>
  </si>
  <si>
    <t>Total Expenditures</t>
  </si>
  <si>
    <t>Items</t>
  </si>
  <si>
    <t xml:space="preserve"> (SAR Million)</t>
  </si>
  <si>
    <t>الإيرادات</t>
  </si>
  <si>
    <t>Revenues*</t>
  </si>
  <si>
    <t>* Definitions are provided in the Annex at the end of the report</t>
  </si>
  <si>
    <t>المصروفات</t>
  </si>
  <si>
    <t>Expenditures*</t>
  </si>
  <si>
    <t>Compensation of Employees</t>
  </si>
  <si>
    <t>Use of Goods and Services</t>
  </si>
  <si>
    <t>Financing Expenses</t>
  </si>
  <si>
    <t>Subsidies</t>
  </si>
  <si>
    <t xml:space="preserve"> Grants</t>
  </si>
  <si>
    <t>Social Benefits</t>
  </si>
  <si>
    <t>Other Expenses</t>
  </si>
  <si>
    <t>Total</t>
  </si>
  <si>
    <t>* تعريف البنود في الملحق المرفق بنهاية التقرير</t>
  </si>
  <si>
    <t>الإيرادات النفطية</t>
  </si>
  <si>
    <t>الإيرادات الأخرى</t>
  </si>
  <si>
    <t>الإيرادات غير النفطية</t>
  </si>
  <si>
    <t>الإجمالـــــــــــي</t>
  </si>
  <si>
    <t>Oil Revenues</t>
  </si>
  <si>
    <t>Other Revenues</t>
  </si>
  <si>
    <t>Non-oil Revenues</t>
  </si>
  <si>
    <t xml:space="preserve">Total </t>
  </si>
  <si>
    <t xml:space="preserve"> تعويضات العاملين</t>
  </si>
  <si>
    <t xml:space="preserve">استخدام السلع والخدمات </t>
  </si>
  <si>
    <t>نفقات التمويل</t>
  </si>
  <si>
    <t>الإعانات</t>
  </si>
  <si>
    <t>المنح</t>
  </si>
  <si>
    <t>المنافع الاجتماعية</t>
  </si>
  <si>
    <t>مصروفات أخرى</t>
  </si>
  <si>
    <r>
      <t xml:space="preserve">Non-financial Assets </t>
    </r>
    <r>
      <rPr>
        <sz val="10"/>
        <color rgb="FFA39D87"/>
        <rFont val="DIN Next LT Arabic"/>
        <family val="2"/>
      </rPr>
      <t>(CAPEX)</t>
    </r>
  </si>
  <si>
    <r>
      <t xml:space="preserve">الأصول غير المالية </t>
    </r>
    <r>
      <rPr>
        <sz val="10"/>
        <color rgb="FFA39D87"/>
        <rFont val="DIN Next LT Arabic"/>
        <family val="2"/>
      </rPr>
      <t>(رأسمالي)</t>
    </r>
  </si>
  <si>
    <t>اسم القطاع</t>
  </si>
  <si>
    <t>المصروفات*</t>
  </si>
  <si>
    <t>الإيرادات*</t>
  </si>
  <si>
    <t>(مليون ريال)</t>
  </si>
  <si>
    <t>Revenues</t>
  </si>
  <si>
    <t>Expenditures</t>
  </si>
  <si>
    <t>اعتماد الميزانية للقطاعات والمنصرف الفعلي</t>
  </si>
  <si>
    <t>Sector</t>
  </si>
  <si>
    <t>Public Administration</t>
  </si>
  <si>
    <t xml:space="preserve">Military </t>
  </si>
  <si>
    <t>Security and Regional Administration</t>
  </si>
  <si>
    <t>Municipal Services</t>
  </si>
  <si>
    <t>Education</t>
  </si>
  <si>
    <t>Health &amp; Social Development</t>
  </si>
  <si>
    <t>Economic Resources</t>
  </si>
  <si>
    <t>Infrastructure and Transportation</t>
  </si>
  <si>
    <t>General Items</t>
  </si>
  <si>
    <t>الإدارة العامة</t>
  </si>
  <si>
    <t>العسكري</t>
  </si>
  <si>
    <t>الأمن والمناطق الإدارية</t>
  </si>
  <si>
    <t>الخدمات البلدية</t>
  </si>
  <si>
    <t>التعليم</t>
  </si>
  <si>
    <t>الصحة والتنمية الاجتماعية</t>
  </si>
  <si>
    <t>الموارد الاقتصادية</t>
  </si>
  <si>
    <t>البنود العامة</t>
  </si>
  <si>
    <t>التجهيزات الأساسية والنقل</t>
  </si>
  <si>
    <t>Item</t>
  </si>
  <si>
    <t>التمويل</t>
  </si>
  <si>
    <t>Financing Sources</t>
  </si>
  <si>
    <t>Government Reserves</t>
  </si>
  <si>
    <t xml:space="preserve">Financing from Domestic Borrowing </t>
  </si>
  <si>
    <t xml:space="preserve">Financing from External Borrowing </t>
  </si>
  <si>
    <t>Total Financing</t>
  </si>
  <si>
    <t>من الاحتياطيات الحكومية</t>
  </si>
  <si>
    <t>تمويل من الدين الداخلي</t>
  </si>
  <si>
    <t>تمويل من الدين الخارجي</t>
  </si>
  <si>
    <t>إجمالي التمويل</t>
  </si>
  <si>
    <t>الدين العام</t>
  </si>
  <si>
    <t>الدين الداخلي</t>
  </si>
  <si>
    <t>الدين الخارجي</t>
  </si>
  <si>
    <t>الرصيد أول الفترة</t>
  </si>
  <si>
    <t xml:space="preserve">الإصدارات أو الاقتراض </t>
  </si>
  <si>
    <t xml:space="preserve">سداد أصل الدين </t>
  </si>
  <si>
    <t>إطفاء سندات حكومية</t>
  </si>
  <si>
    <t xml:space="preserve">الرصيد آخر الفترة </t>
  </si>
  <si>
    <t>Public Debt</t>
  </si>
  <si>
    <t>الديــــن العــــام</t>
  </si>
  <si>
    <t>Beginning of Period Balance</t>
  </si>
  <si>
    <t>Issuances or Borrowings</t>
  </si>
  <si>
    <t>Principal Repayment</t>
  </si>
  <si>
    <t>Amortization of Government Bonds</t>
  </si>
  <si>
    <t>End of Period Balance</t>
  </si>
  <si>
    <t>Domestic Debt</t>
  </si>
  <si>
    <t>External Debt</t>
  </si>
  <si>
    <t>العنوان</t>
  </si>
  <si>
    <t>Subject</t>
  </si>
  <si>
    <t>الإجمالي</t>
  </si>
  <si>
    <t>الضرائب على الدخل والأرباح والمكاسب الرأسمالية</t>
  </si>
  <si>
    <t>الضرائب على السلع والخدمات</t>
  </si>
  <si>
    <t>الضرائب على التجارة والمعاملات الدولية</t>
  </si>
  <si>
    <t xml:space="preserve">ضرائب أخرى </t>
  </si>
  <si>
    <t>الملخص التنفيذي</t>
  </si>
  <si>
    <t>Q1</t>
  </si>
  <si>
    <t xml:space="preserve"> استخدام السلع والخدمات</t>
  </si>
  <si>
    <t xml:space="preserve"> نفقات التمويل</t>
  </si>
  <si>
    <t xml:space="preserve"> الإعانات</t>
  </si>
  <si>
    <t xml:space="preserve"> المنح</t>
  </si>
  <si>
    <t xml:space="preserve"> المنافع الاجتماعية</t>
  </si>
  <si>
    <t xml:space="preserve"> مصروفات أخرى</t>
  </si>
  <si>
    <r>
      <t xml:space="preserve"> الأصول غير المالية </t>
    </r>
    <r>
      <rPr>
        <sz val="12"/>
        <color rgb="FFA39D87"/>
        <rFont val="DIN Next LT Arabic"/>
        <family val="2"/>
      </rPr>
      <t>(رأسمالي)</t>
    </r>
  </si>
  <si>
    <t>نسبة المنصرف من إجمالي المعتمد</t>
  </si>
  <si>
    <t>Change  %</t>
  </si>
  <si>
    <t>As % of total budget</t>
  </si>
  <si>
    <t>مقارنة بالفترة المماثلة من العام السابق</t>
  </si>
  <si>
    <t xml:space="preserve"> مقارنة بالفترة المماثلة من العام السابق</t>
  </si>
  <si>
    <t>%</t>
  </si>
  <si>
    <t xml:space="preserve">Change </t>
  </si>
  <si>
    <t>Change</t>
  </si>
  <si>
    <r>
      <t xml:space="preserve">Non-financial Assets </t>
    </r>
    <r>
      <rPr>
        <sz val="12"/>
        <color rgb="FFA39D87"/>
        <rFont val="DIN Next LT Arabic"/>
        <family val="2"/>
      </rPr>
      <t>(CAPEX)</t>
    </r>
  </si>
  <si>
    <t xml:space="preserve">الضرائب على الدخل والأرباح والمكاسب الرأسمالية </t>
  </si>
  <si>
    <t xml:space="preserve">Appendix on the Definition </t>
  </si>
  <si>
    <t>ملحق تعريف البنود</t>
  </si>
  <si>
    <t>البند</t>
  </si>
  <si>
    <t>مكوناته</t>
  </si>
  <si>
    <t>ضريبة دخل الشركات و المنشآت وضريبة الاستقطاع لغير المقيمين.</t>
  </si>
  <si>
    <t>ضرائب على التجارة والمعاملات (رسوم جمركية)</t>
  </si>
  <si>
    <t>هي رسوم على السلع لأنها تدخل البلد المعني أو على خدمات، لأنها مقدمة من غير مقيمين إلى مقيمين. وقد تفرض هذه الرسوم لأغراض جباية الإيرادات أو لأغراض الحماية، وقد تحدد على أساس معين أو حسب القيمة.</t>
  </si>
  <si>
    <t>ضرائب أخرى</t>
  </si>
  <si>
    <t xml:space="preserve">الضرائب الأخرى المدفوعة من شركات الأعمال فقط (زكاة الشركات والمنشآت) والضرائب غير المصنفة. </t>
  </si>
  <si>
    <t xml:space="preserve">العوائد المتحققة من وحدات  الحكومة العامة الأخرى (منها البنك المركزي السعودي) ومبيعات من قبل منشآت سوقية (الدخل من الإعلانات ورسوم وأجور خدمات الموانئ) والرسوم الإدارية والغرامات والجزاءات والمصادرات. </t>
  </si>
  <si>
    <t xml:space="preserve">تعويضات العاملين </t>
  </si>
  <si>
    <t>هي المكافآت، النقدية أو العينية، المستحقة الدفع للمستخدم مقابل عمل أداه. وإضافة إلى الأجور والرواتب، وتشمل على مساهمات الـتأمينات الاجتماعية، التي تدفعها وحدة من وحدات الحكومة العامة إنابةً عن العاملين بها وتستبعد منها أية تعويضات للعاملين تتعلق بتكوين رأس المال للحساب الذاتي.</t>
  </si>
  <si>
    <t>هي القيمة الكلية لسلع وخدمات اشتراها قطاع الحكومة العامة للاستخدام في العملية الإنتاجية أو اقتناها لإعادة بيعها مطروحاً منها صافي التغيير في المخزونات من تلك السلع والخدمات.</t>
  </si>
  <si>
    <t>هي المبالغ التي يتوجب على الحكومة دفعها للدائن مقابل أصل الدين القائم كسندات الخزانة، والصكوك الحكومية، والقروض، والحسابات المدينة.</t>
  </si>
  <si>
    <t>هي تحويلات جارية تدفعها وحدات حكومية إلى مشروعات إما على أساس أنشطتها الإنتاجية أو على أساس كميات أو قيم السلع أو الخدمات، التي تقوم تلك المشروعات ببيعها أو إنتاجها أو استيرادها. وتدرج ضمنها التحويلات الى الشركات العامة وغيرها.</t>
  </si>
  <si>
    <t>هي تحويلات غير إجبارية نقداً أو عيناً تدفع  لوحدة أخرى من وحدات الحكومة العامة أو من منظمات دولية.</t>
  </si>
  <si>
    <t>هي تحويلات جارية إلى الأسر لتلبية الاحتياجات الناشئة عن أحداث مثل المرض أو البطالة أو التقاعد أو الإسكان أو ظروف أسرية، وقد تؤدى تلك المنافع نقدياً أو عينياً.</t>
  </si>
  <si>
    <t>تشمل جميع المصروفات غير المصنفة في مكان آخر مثل (المصروفات على الممتلكات بخلاف الفائدة-الضرائب-الغرامات- الجزاءات المفروضة من حكومة على أخرى-التحويلات الجارية إلى المؤسسات غير الهادفة للربح التي تخدم الأسر-التحويلات الرأسمالية بخلاف المنح الرأسمالية-أقساط ومطالبات التأمين على غير الحياة).</t>
  </si>
  <si>
    <t>الأصول غير المالية (رأسمالي)</t>
  </si>
  <si>
    <t>هي جميع الأصول الاقتصادية عدا الأصول المالية، وهي ضمناً لا تمثل مطالبات على وحدات أخرى، وهي مستودعات للقيمة شأنها في ذلك شأن الأصول المالية. توفر معظم الأصول غير المالية منافع إما من خلال استخدامها في إنتاج سلع وخدمات أو في شكل دخل ممتلكات.</t>
  </si>
  <si>
    <t xml:space="preserve">ملحق تعريف بنود الإيرادات والمصروفات </t>
  </si>
  <si>
    <t>حسب دليل إحصاءات مالية الحكومة (GFSM 2014)</t>
  </si>
  <si>
    <t>Definition</t>
  </si>
  <si>
    <t>Consists of taxes assessed on the actual or presumed incomes of institutional units.</t>
  </si>
  <si>
    <t>Taxes on Income, Profits, and capital Gains</t>
  </si>
  <si>
    <t>Taxes on Goods and Services</t>
  </si>
  <si>
    <t>Taxes that are payable when goods or services cross the national or customs frontiers of the economic territory, provided from nonresidents to residents. These fees might be imposed for revenue collection or protection purposes and may be determined on a certain criteria or by value.</t>
  </si>
  <si>
    <t>Taxes on International Trade and Transactions (Customs)</t>
  </si>
  <si>
    <t>Other taxes paid by businesses only (corporate Zakat) and unidentified taxes.</t>
  </si>
  <si>
    <t>Other Taxes</t>
  </si>
  <si>
    <t>Revenues from other public government unites (including Saudi Arabian Monetary Agency) and sales performed by other entities (income from advertising and fees from port services), administrative fees, fines, penalties and confiscations.</t>
  </si>
  <si>
    <t>Social benefits is the remuneration, in cash or in kind payable in return for work performed by an employee including social security contributions that are payable by the government unit on on behalf of its employees –excluding any compensation for employees related to the formation of capital for personal accounts.</t>
  </si>
  <si>
    <t>Total value of goods and services purchased by the general government sector to be used in production or for resale, minus the net change in inventories of those goods and services.</t>
  </si>
  <si>
    <t>The amount that the government shall pay to the creditor against the principal of the outstanding debt such as treasury bonds, Sukuk, loans and receivables.</t>
  </si>
  <si>
    <t>Current transfers paid by government units to projects either in return of their production activates or on the basis of quantities or values of the goods or services they produce, sell, or import, including transfers to public companies.</t>
  </si>
  <si>
    <t>Non-mandatory transfers in cash or goods payable to other government units or international organizations.</t>
  </si>
  <si>
    <t>Grants</t>
  </si>
  <si>
    <t>Current transfers receivable by households intended to provide for the needs that arise from events such as sickness, unemployment, retirement, housing or family conditions. They could be in cash or in kind.</t>
  </si>
  <si>
    <t>All expenses not classified elsewhere including, expenditure on property other than interest, taxes, fines, sanctions imposed by government, current transfers to non-profit institutions, capital transfers other than capital grants, and non-life insurance premiums and claims.</t>
  </si>
  <si>
    <t>All economic assets other than financial assets, which implicitly do not represent claims on other units. Most non- financial assets provide benefits either through their use in the production of goods and services or in the form of property income.</t>
  </si>
  <si>
    <t>Non-Financial Assets (CAPEX)</t>
  </si>
  <si>
    <t xml:space="preserve">الميزانية العامة للدولة 
</t>
  </si>
  <si>
    <t>Taxes on Income, Profit and Capital Gains</t>
  </si>
  <si>
    <t>Taxes on International Trade and Transactions</t>
  </si>
  <si>
    <t>ضرائب السلع أو مزاولة أنشطة معينة (ضريبة القيمة المضافة والضريبة الانتقائية والمقابل المالي على الوافدين).</t>
  </si>
  <si>
    <t>taxes on the production, activities (Excise Tax, VAT and Expat Levy).</t>
  </si>
  <si>
    <t>مقدمة</t>
  </si>
  <si>
    <t>INTRODUCTION</t>
  </si>
  <si>
    <t xml:space="preserve">The Definition of revenues and Expenses </t>
  </si>
  <si>
    <t>as Outlined in IMF (GFSM 2014)</t>
  </si>
  <si>
    <t>التمويـــل</t>
  </si>
  <si>
    <t>Financing</t>
  </si>
  <si>
    <t>Q2</t>
  </si>
  <si>
    <t>Introduction</t>
  </si>
  <si>
    <t>رصيد الاحتياطي العام للدولة</t>
  </si>
  <si>
    <t>Government Reserve</t>
  </si>
  <si>
    <t xml:space="preserve">رصيد الاحتياطي العام للدولة والحساب الجاري </t>
  </si>
  <si>
    <t xml:space="preserve">Government Reserve and Current Account </t>
  </si>
  <si>
    <t xml:space="preserve">الرصيد اخر الفترة </t>
  </si>
  <si>
    <t>Q1 2023</t>
  </si>
  <si>
    <t>Q2 2023</t>
  </si>
  <si>
    <t>The Government Budget for FY 2023</t>
  </si>
  <si>
    <t>للسنة المالية 1445/1444هـ (2023م)</t>
  </si>
  <si>
    <r>
      <rPr>
        <sz val="12"/>
        <color rgb="FF028992"/>
        <rFont val="DIN Next LT Arabic"/>
        <family val="2"/>
      </rPr>
      <t>ميزانية</t>
    </r>
    <r>
      <rPr>
        <sz val="12"/>
        <color rgb="FFB5A583"/>
        <rFont val="DIN Next LT Arabic"/>
        <family val="2"/>
      </rPr>
      <t xml:space="preserve">
السنة المالية 1445/1444هـ
(2023م)</t>
    </r>
  </si>
  <si>
    <r>
      <rPr>
        <sz val="12"/>
        <color rgb="FF028992"/>
        <rFont val="DIN Next LT Arabic"/>
        <family val="2"/>
      </rPr>
      <t>ميزانية</t>
    </r>
    <r>
      <rPr>
        <sz val="12"/>
        <color rgb="FFB5A583"/>
        <rFont val="DIN Next LT Arabic"/>
        <family val="2"/>
      </rPr>
      <t xml:space="preserve">
السنة المالية 1444/1443هـ
(2022م)</t>
    </r>
  </si>
  <si>
    <r>
      <rPr>
        <b/>
        <sz val="12"/>
        <color rgb="FFA39D87"/>
        <rFont val="DIN Next LT Arabic"/>
        <family val="2"/>
      </rPr>
      <t>FY 2023</t>
    </r>
    <r>
      <rPr>
        <sz val="12"/>
        <color rgb="FF028992"/>
        <rFont val="DIN Next LT Arabic"/>
        <family val="2"/>
      </rPr>
      <t xml:space="preserve">
Budget</t>
    </r>
  </si>
  <si>
    <r>
      <rPr>
        <b/>
        <sz val="12"/>
        <color rgb="FFA39D87"/>
        <rFont val="DIN Next LT Arabic"/>
        <family val="2"/>
      </rPr>
      <t>FY 2022</t>
    </r>
    <r>
      <rPr>
        <sz val="12"/>
        <color rgb="FF028992"/>
        <rFont val="DIN Next LT Arabic"/>
        <family val="2"/>
      </rPr>
      <t xml:space="preserve">
Actual</t>
    </r>
  </si>
  <si>
    <r>
      <rPr>
        <b/>
        <sz val="12"/>
        <color rgb="FFA39D87"/>
        <rFont val="DIN Next LT Arabic"/>
        <family val="2"/>
      </rPr>
      <t>FY 2022</t>
    </r>
    <r>
      <rPr>
        <sz val="12"/>
        <color rgb="FF028992"/>
        <rFont val="DIN Next LT Arabic"/>
        <family val="2"/>
      </rPr>
      <t xml:space="preserve">
Budget</t>
    </r>
  </si>
  <si>
    <t>الميزانية المعتمدة 2023م</t>
  </si>
  <si>
    <t>Budget
2023</t>
  </si>
  <si>
    <r>
      <t xml:space="preserve">The Government Budget 
</t>
    </r>
    <r>
      <rPr>
        <sz val="14"/>
        <color rgb="FF817A65"/>
        <rFont val="DIN Next LT Arabic"/>
        <family val="2"/>
      </rPr>
      <t>For FY 2023</t>
    </r>
  </si>
  <si>
    <r>
      <t xml:space="preserve">الميزانيـــــة العامـــــة للدولــــــة
</t>
    </r>
    <r>
      <rPr>
        <sz val="14"/>
        <color rgb="FF817A65"/>
        <rFont val="DIN Next LT Arabic"/>
        <family val="2"/>
      </rPr>
      <t>للسنة المالية 1445/1444هـ (2023م)</t>
    </r>
  </si>
  <si>
    <t>تم إعداد هذا التقرير الربع سنوي من قبل وزارة المالية، ويحتوي على بيانات تفصيلية لحركة الإيرادات والمصروفات خلال الربع المحدد بالتقرير، إضافة إلى الفائض (أو العجز) المحقق وآلية تمويله والدين العام، بالاضافة إلى رصيد الاحتياطي العام للدولة والحساب الجاري. وتسعى وزارة المالية من خلال نشر هذا التقرير - بشكل دوري - إلى إعطاء مزيد من الشفافية حول أداء المالية العامة وفق معايير الإفصاح المالي. كما تجدر الإشارة إلى أن إعداد الميزانية العامة للدولة يتم على الأساس المحاسبي النقدي، مع العلم أن البيانات المالية الواردة في التقرير مبوبة حسب دليل إحصاءات مالية الحكومة (GFSM 2014)، الذي يُصدره صندوق النقد الدولي كتصنيف عالمي موحد. كما يتضمن التقرير قائمة بالمصطلحات وشروحاتها.</t>
  </si>
  <si>
    <t xml:space="preserve">This quarterly report is published by the Ministry of Finance (MoF) to provide detailed fiscal data covering performance during the specified quarter including revenues, expenditures, it’s funding sources and the change in public debt, In addition to government reserve and current account. Through the periodical publication of this report, budget deficit, MoF seeks to enhance transparency in accordance with financial disclosure standards. 
It should be noted that fiscal accounts as presented in this report are based on cash basis of accounting and are classified according to the Government Finance Statistics Manual (GFSM 2014), published by the International Monetary Fund (IMF). A glossary section is provided at the end of this report. </t>
  </si>
  <si>
    <t>Q3</t>
  </si>
  <si>
    <t>نسبة التغير للمنصرف الفعلي حتى الربع الحالي مقارنة بالفترة المماثلة من العام السابق</t>
  </si>
  <si>
    <t>Q3 2023</t>
  </si>
  <si>
    <t>النتائج الفعلية لأداء الإيرادات غير النفطية من السنة المالية 1445/1444هـ (2023م)</t>
  </si>
  <si>
    <t>Actual Performance of Non-oil Revenues of FY 2023</t>
  </si>
  <si>
    <t>الملخص التنفيذي لأداء الميزانيـــــة العامـــــة للدولــــــة
حتى الربع الرابع من السنة المالية 1445/1444هـ (2023م)</t>
  </si>
  <si>
    <t>رصيد الاحتياطي العام للدولة والحساب الجاري 
حتى نهاية الربع الرابع من السنة المالية 1444/ 1445هـ (2023م)</t>
  </si>
  <si>
    <t>النتائج الفعلية لأداء الميزانية حتى الربع الرابع من السنة المالية 1445/1444هـ (2023م)</t>
  </si>
  <si>
    <t xml:space="preserve">حتى الربع الرابع من السنة المالية 2023م </t>
  </si>
  <si>
    <t xml:space="preserve">الإيرادات الفعلية حتى الربع الرابع من السنة المالية 1444/ 1445هـ (2023م) </t>
  </si>
  <si>
    <t>الإيرادات الفعلية حتى الربع الرابع من السنة المالية 1445/1444هـ (2023م)</t>
  </si>
  <si>
    <t xml:space="preserve">المصروفات الفعلية حتى الربع الرابع من السنة المالية 1444/ 1445هـ (2023م) </t>
  </si>
  <si>
    <t>حتى الربع الرابع مـن السنة المالية 1444 /1445هـ (2023م) بالمقارنة مع العام السابق</t>
  </si>
  <si>
    <t>المنصرف حتى الربع الرابع 2023م</t>
  </si>
  <si>
    <t>المنصرف حتى الربع الرابع 2022م</t>
  </si>
  <si>
    <t>نتائج الفائض/(العجز) ومصادر التمويـــل حتى الربع الرابع من السنة المالية 1444 / 1445هـ  (2023م)</t>
  </si>
  <si>
    <t>حتى نهاية الربع الرابع من السنة المالية 1444/ 1445هـ (2023م)</t>
  </si>
  <si>
    <t>الدين العام حتى نهاية الربع الرابع للسنة المالية 1444/ 1445هـ (2023م)</t>
  </si>
  <si>
    <t>Summary of Until Q4 Performance</t>
  </si>
  <si>
    <t>Government Reserve and Current Account 
Q4 of FY 2023</t>
  </si>
  <si>
    <t>Summary of Q4 Performance</t>
  </si>
  <si>
    <t>Actual performance in Q4 of FY 2023</t>
  </si>
  <si>
    <t>Summary Until Q4 Performance</t>
  </si>
  <si>
    <t>Actual performance Until Q4 of FY 2023</t>
  </si>
  <si>
    <t>Quarterly Budget Performance Report of FY 2023 Q4 (1444/1445 H)</t>
  </si>
  <si>
    <t>Until Q4 of FY 2023 Vs. Q4 2022</t>
  </si>
  <si>
    <t>In Q4 of FY 2023 Vs. Q4 2022</t>
  </si>
  <si>
    <t>Actual revenues Until Q4 of FY 2023</t>
  </si>
  <si>
    <t>Q4</t>
  </si>
  <si>
    <t>Actual revenues in Q4 of FY 2022 Vs. Q4 of FY 2023</t>
  </si>
  <si>
    <t>Actual revenues Until Q4 of FY 2022 Vs. Q4 of FY 2023</t>
  </si>
  <si>
    <t>Until Q4</t>
  </si>
  <si>
    <t>Actual expenditures Until Q4 of FY 2023</t>
  </si>
  <si>
    <t>Actual expenditures in Q4 of FY 2022 Vs. Q4 of FY 2023</t>
  </si>
  <si>
    <t>Actual expenditures Until Q4 of FY 2022 Vs. Q4 of FY 2023</t>
  </si>
  <si>
    <t>Until Q4 2023</t>
  </si>
  <si>
    <t>Until Q4 2022</t>
  </si>
  <si>
    <t>Until Q4
2023</t>
  </si>
  <si>
    <t>Until Q4
2022</t>
  </si>
  <si>
    <t>Financing Until Q4 of FY 2023</t>
  </si>
  <si>
    <t>Q4 2023</t>
  </si>
  <si>
    <t>Until Q4 of FY 2023</t>
  </si>
  <si>
    <t>Public debt until Q4 of FY 2023</t>
  </si>
  <si>
    <t>النتائج الفعلية لأداء الميزانية للربع الرابع من السنة المالية 1444/ 1445هـ (2023م)</t>
  </si>
  <si>
    <t xml:space="preserve">أداء الميزانية العامة للدولة للربع الرابع من السنة المالية الحالية 1444/ 1445هـ (2023م) </t>
  </si>
  <si>
    <t xml:space="preserve">للربع الرابع من السنة المالية 2023م </t>
  </si>
  <si>
    <t>الإيرادات الفعلية للربع الرابع  من السنة المالية 1444/ 1445هـ (2023م)</t>
  </si>
  <si>
    <r>
      <t xml:space="preserve">أداء الميزانية العامة للدولة للربع الرابع من السنة المالية الحالية </t>
    </r>
    <r>
      <rPr>
        <sz val="11"/>
        <color rgb="FF898989"/>
        <rFont val="DIN Next LT Arabic"/>
        <family val="2"/>
      </rPr>
      <t xml:space="preserve">1444/ 1445هـ (2023م) </t>
    </r>
  </si>
  <si>
    <t xml:space="preserve">المصروفات الفعلية للربع الرابع من السنة المالية 1444/ 1445هـ (2023م) </t>
  </si>
  <si>
    <t>FY 2023
Actual</t>
  </si>
  <si>
    <r>
      <rPr>
        <sz val="12"/>
        <color rgb="FF028992"/>
        <rFont val="DIN Next LT Arabic"/>
        <family val="2"/>
      </rPr>
      <t>ميزانية</t>
    </r>
    <r>
      <rPr>
        <sz val="12"/>
        <color rgb="FFB5A583"/>
        <rFont val="DIN Next LT Arabic"/>
        <family val="2"/>
      </rPr>
      <t xml:space="preserve">
السنة المالية 1444/1443هـ
(2023م)</t>
    </r>
  </si>
  <si>
    <r>
      <t>Surplus/</t>
    </r>
    <r>
      <rPr>
        <b/>
        <sz val="12"/>
        <color rgb="FFC00000"/>
        <rFont val="DIN Next LT Arabic"/>
        <family val="2"/>
      </rPr>
      <t>(Deficit)</t>
    </r>
  </si>
  <si>
    <r>
      <rPr>
        <b/>
        <sz val="12"/>
        <color rgb="FFC00000"/>
        <rFont val="DIN Next LT Arabic"/>
        <family val="2"/>
      </rPr>
      <t>(</t>
    </r>
    <r>
      <rPr>
        <b/>
        <sz val="12"/>
        <color rgb="FFA39D87"/>
        <rFont val="DIN Next LT Arabic"/>
        <family val="2"/>
      </rPr>
      <t xml:space="preserve">الفائض/ </t>
    </r>
    <r>
      <rPr>
        <b/>
        <sz val="12"/>
        <color rgb="FFC00000"/>
        <rFont val="DIN Next LT Arabic"/>
        <family val="2"/>
      </rPr>
      <t>(العجز</t>
    </r>
  </si>
  <si>
    <r>
      <t>فائض/</t>
    </r>
    <r>
      <rPr>
        <b/>
        <sz val="12"/>
        <color rgb="FFC00000"/>
        <rFont val="DIN Next LT Arabic"/>
        <family val="2"/>
      </rPr>
      <t>(عجز)</t>
    </r>
    <r>
      <rPr>
        <b/>
        <sz val="12"/>
        <color rgb="FF028992"/>
        <rFont val="DIN Next LT Arabic"/>
        <family val="2"/>
      </rPr>
      <t xml:space="preserve"> الفترة</t>
    </r>
  </si>
  <si>
    <t>الحساب الجاري</t>
  </si>
  <si>
    <t xml:space="preserve">Current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</si>
</sst>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52" x14ac:knownFonts="1">
    <font>
      <sz val="11"/>
      <color theme="1"/>
      <name val="Calibri"/>
      <family val="2"/>
      <scheme val="minor"/>
    </font>
    <font>
      <sz val="12"/>
      <color rgb="FF028992"/>
      <name val="DIN Next LT Arabic"/>
      <family val="2"/>
    </font>
    <font>
      <b/>
      <sz val="12"/>
      <color rgb="FF028992"/>
      <name val="DIN Next LT Arabic"/>
      <family val="2"/>
    </font>
    <font>
      <sz val="11"/>
      <color rgb="FFB5A583"/>
      <name val="DIN Next LT Arabic"/>
      <family val="2"/>
    </font>
    <font>
      <sz val="12"/>
      <color rgb="FFB5A583"/>
      <name val="DIN Next LT Arabic"/>
      <family val="2"/>
    </font>
    <font>
      <b/>
      <sz val="12"/>
      <color rgb="FFB5A583"/>
      <name val="DIN Next LT Arabic"/>
      <family val="2"/>
    </font>
    <font>
      <b/>
      <sz val="12"/>
      <color theme="0"/>
      <name val="DIN Next LT Arabic"/>
      <family val="2"/>
    </font>
    <font>
      <sz val="10"/>
      <color rgb="FFA39D87"/>
      <name val="DIN Next LT Arabic"/>
      <family val="2"/>
    </font>
    <font>
      <sz val="18"/>
      <color rgb="FF028992"/>
      <name val="DIN Next LT Arabic"/>
      <family val="2"/>
    </font>
    <font>
      <b/>
      <sz val="14"/>
      <color theme="0"/>
      <name val="DIN Next LT Arabic"/>
      <family val="2"/>
    </font>
    <font>
      <sz val="14"/>
      <color rgb="FF817A65"/>
      <name val="DIN Next LT Arabic"/>
      <family val="2"/>
    </font>
    <font>
      <b/>
      <sz val="14"/>
      <color rgb="FF817A65"/>
      <name val="DIN Next LT Arabic"/>
      <family val="2"/>
    </font>
    <font>
      <sz val="11"/>
      <color theme="1"/>
      <name val="Calibri"/>
      <family val="2"/>
      <scheme val="minor"/>
    </font>
    <font>
      <b/>
      <sz val="14"/>
      <color rgb="FFFFFFFF"/>
      <name val="DIN Next LT Arabic"/>
      <family val="2"/>
    </font>
    <font>
      <sz val="14"/>
      <color theme="1"/>
      <name val="Calibri"/>
      <family val="2"/>
      <scheme val="minor"/>
    </font>
    <font>
      <sz val="12"/>
      <color rgb="FF898989"/>
      <name val="DIN Next LT Arabic"/>
      <family val="2"/>
    </font>
    <font>
      <sz val="11"/>
      <color rgb="FF898989"/>
      <name val="DIN Next LT Arabic"/>
      <family val="2"/>
    </font>
    <font>
      <sz val="12"/>
      <color rgb="FFA39D87"/>
      <name val="DIN Next LT Arabic"/>
      <family val="2"/>
    </font>
    <font>
      <sz val="11"/>
      <color rgb="FFFF0000"/>
      <name val="Calibri"/>
      <family val="2"/>
      <scheme val="minor"/>
    </font>
    <font>
      <b/>
      <sz val="12"/>
      <color theme="9"/>
      <name val="DIN Next LT Arabic"/>
      <family val="2"/>
    </font>
    <font>
      <b/>
      <sz val="16"/>
      <color rgb="FFB5A583"/>
      <name val="DIN Next LT Arabic"/>
      <family val="2"/>
    </font>
    <font>
      <sz val="16"/>
      <color rgb="FF028992"/>
      <name val="DIN Next LT Arabic"/>
      <family val="2"/>
    </font>
    <font>
      <b/>
      <sz val="16"/>
      <color rgb="FF028992"/>
      <name val="DIN Next LT Arabic"/>
      <family val="2"/>
    </font>
    <font>
      <b/>
      <sz val="16"/>
      <color theme="1"/>
      <name val="Calibri"/>
      <family val="2"/>
      <scheme val="minor"/>
    </font>
    <font>
      <b/>
      <sz val="16"/>
      <color rgb="FF46B179"/>
      <name val="DIN Next LT Arabic"/>
      <family val="2"/>
    </font>
    <font>
      <sz val="16"/>
      <color theme="1"/>
      <name val="Calibri"/>
      <family val="2"/>
      <scheme val="minor"/>
    </font>
    <font>
      <sz val="16"/>
      <color rgb="FF46B179"/>
      <name val="DIN Next LT Arabic"/>
      <family val="2"/>
    </font>
    <font>
      <sz val="16"/>
      <color rgb="FFB5A583"/>
      <name val="DIN Next LT Arabic"/>
      <family val="2"/>
    </font>
    <font>
      <b/>
      <sz val="16"/>
      <color rgb="FFA39D87"/>
      <name val="DIN Next LT Arabic"/>
      <family val="2"/>
    </font>
    <font>
      <b/>
      <sz val="16"/>
      <color rgb="FFFFFFFF"/>
      <name val="DIN Next LT Arabic"/>
      <family val="2"/>
    </font>
    <font>
      <b/>
      <sz val="16"/>
      <color theme="0"/>
      <name val="DIN Next LT Arabic"/>
      <family val="2"/>
    </font>
    <font>
      <b/>
      <sz val="12"/>
      <color rgb="FFFFFFFF"/>
      <name val="DIN Next LT Arabic"/>
      <family val="2"/>
    </font>
    <font>
      <sz val="14"/>
      <color rgb="FF028992"/>
      <name val="DIN Next LT Arabic"/>
      <family val="2"/>
    </font>
    <font>
      <u/>
      <sz val="11"/>
      <color theme="10"/>
      <name val="Calibri"/>
      <family val="2"/>
      <scheme val="minor"/>
    </font>
    <font>
      <sz val="11"/>
      <color rgb="FF028992"/>
      <name val="Calibri"/>
      <family val="2"/>
      <scheme val="minor"/>
    </font>
    <font>
      <sz val="24"/>
      <color rgb="FF028992"/>
      <name val="DIN Next LT Arabic"/>
      <family val="2"/>
    </font>
    <font>
      <sz val="10.5"/>
      <color rgb="FF000000"/>
      <name val="DIN Next LT Arabic"/>
      <family val="2"/>
    </font>
    <font>
      <b/>
      <sz val="10.5"/>
      <color rgb="FF028992"/>
      <name val="DIN Next LT Arabic"/>
      <family val="2"/>
    </font>
    <font>
      <b/>
      <sz val="12"/>
      <color rgb="FF1E816F"/>
      <name val="DIN Next LT Arabic"/>
      <family val="2"/>
    </font>
    <font>
      <b/>
      <sz val="12"/>
      <color rgb="FF1E816F"/>
      <name val="Calibri"/>
      <family val="2"/>
      <scheme val="minor"/>
    </font>
    <font>
      <b/>
      <sz val="11"/>
      <color rgb="FF1E816F"/>
      <name val="DIN Next LT Arabic"/>
      <family val="2"/>
    </font>
    <font>
      <sz val="11"/>
      <color rgb="FFECEDEB"/>
      <name val="Calibri"/>
      <family val="2"/>
      <scheme val="minor"/>
    </font>
    <font>
      <sz val="10"/>
      <color rgb="FF575757"/>
      <name val="DIN Next LT Arabic"/>
      <family val="2"/>
    </font>
    <font>
      <b/>
      <sz val="16"/>
      <color rgb="FF1E816F"/>
      <name val="DIN Next LT Arabic"/>
      <family val="2"/>
    </font>
    <font>
      <sz val="10"/>
      <color theme="1" tint="0.34998626667073579"/>
      <name val="DIN Next LT Arabic"/>
      <family val="2"/>
    </font>
    <font>
      <sz val="16"/>
      <color rgb="FF1E816F"/>
      <name val="DIN Next LT Arabic"/>
      <family val="2"/>
    </font>
    <font>
      <b/>
      <sz val="12"/>
      <color rgb="FFA39D87"/>
      <name val="DIN Next LT Arabic"/>
      <family val="2"/>
    </font>
    <font>
      <b/>
      <sz val="14"/>
      <color rgb="FF028992"/>
      <name val="DIN Next LT Arabic"/>
      <family val="2"/>
    </font>
    <font>
      <b/>
      <sz val="12"/>
      <color rgb="FFC00000"/>
      <name val="DIN Next LT Arabic"/>
      <family val="2"/>
    </font>
    <font>
      <b/>
      <sz val="16"/>
      <color rgb="FF4BB07B"/>
      <name val="DIN Next LT Arabic"/>
      <family val="2"/>
    </font>
    <font>
      <b/>
      <sz val="14"/>
      <color rgb="FFA39D87"/>
      <name val="DIN Next LT Arabic"/>
      <family val="2"/>
    </font>
    <font>
      <sz val="8"/>
      <name val="Calibri"/>
      <family val="2"/>
      <scheme val="minor"/>
    </font>
  </fonts>
  <fills count="12">
    <fill>
      <patternFill patternType="none"/>
    </fill>
    <fill>
      <patternFill patternType="gray125"/>
    </fill>
    <fill>
      <patternFill patternType="solid">
        <fgColor rgb="FFF6F7F5"/>
        <bgColor indexed="64"/>
      </patternFill>
    </fill>
    <fill>
      <patternFill patternType="solid">
        <fgColor rgb="FF3BA97C"/>
        <bgColor indexed="64"/>
      </patternFill>
    </fill>
    <fill>
      <patternFill patternType="solid">
        <fgColor rgb="FF1E816F"/>
        <bgColor indexed="64"/>
      </patternFill>
    </fill>
    <fill>
      <patternFill patternType="solid">
        <fgColor rgb="FFA39D87"/>
        <bgColor indexed="64"/>
      </patternFill>
    </fill>
    <fill>
      <patternFill patternType="solid">
        <fgColor rgb="FF817A65"/>
        <bgColor indexed="64"/>
      </patternFill>
    </fill>
    <fill>
      <patternFill patternType="solid">
        <fgColor rgb="FF028992"/>
        <bgColor indexed="64"/>
      </patternFill>
    </fill>
    <fill>
      <patternFill patternType="solid">
        <fgColor rgb="FFECEDEB"/>
        <bgColor indexed="64"/>
      </patternFill>
    </fill>
    <fill>
      <patternFill patternType="solid">
        <fgColor rgb="FFE1F1E6"/>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right/>
      <top style="hair">
        <color theme="0" tint="-0.24994659260841701"/>
      </top>
      <bottom style="hair">
        <color theme="0" tint="-0.24994659260841701"/>
      </bottom>
      <diagonal/>
    </border>
    <border>
      <left/>
      <right/>
      <top/>
      <bottom style="medium">
        <color rgb="FFB5A583"/>
      </bottom>
      <diagonal/>
    </border>
    <border>
      <left/>
      <right/>
      <top/>
      <bottom style="hair">
        <color theme="0" tint="-0.24994659260841701"/>
      </bottom>
      <diagonal/>
    </border>
    <border>
      <left/>
      <right/>
      <top style="hair">
        <color theme="0" tint="-0.24994659260841701"/>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style="hair">
        <color theme="0" tint="-0.24994659260841701"/>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right/>
      <top/>
      <bottom style="thick">
        <color rgb="FF000000"/>
      </bottom>
      <diagonal/>
    </border>
  </borders>
  <cellStyleXfs count="4">
    <xf numFmtId="0" fontId="0" fillId="0" borderId="0"/>
    <xf numFmtId="9" fontId="12" fillId="0" borderId="0" applyFont="0" applyFill="0" applyBorder="0" applyAlignment="0" applyProtection="0"/>
    <xf numFmtId="0" fontId="33" fillId="0" borderId="0" applyNumberFormat="0" applyFill="0" applyBorder="0" applyAlignment="0" applyProtection="0"/>
    <xf numFmtId="43" fontId="12" fillId="0" borderId="0" applyFont="0" applyFill="0" applyBorder="0" applyAlignment="0" applyProtection="0"/>
  </cellStyleXfs>
  <cellXfs count="179">
    <xf numFmtId="0" fontId="0" fillId="0" borderId="0" xfId="0"/>
    <xf numFmtId="0" fontId="2" fillId="0" borderId="1" xfId="0" applyFont="1" applyBorder="1" applyAlignment="1">
      <alignment horizontal="right" vertical="center"/>
    </xf>
    <xf numFmtId="0" fontId="2" fillId="0" borderId="1" xfId="0" applyFont="1" applyBorder="1" applyAlignment="1">
      <alignment horizontal="left" vertical="center"/>
    </xf>
    <xf numFmtId="0" fontId="2" fillId="0" borderId="3" xfId="0" applyFont="1" applyBorder="1" applyAlignment="1">
      <alignment horizontal="right" vertical="center"/>
    </xf>
    <xf numFmtId="0" fontId="2" fillId="0" borderId="3" xfId="0" applyFont="1" applyBorder="1" applyAlignment="1">
      <alignment horizontal="left" vertical="center"/>
    </xf>
    <xf numFmtId="0" fontId="1" fillId="2" borderId="0" xfId="0" applyFont="1" applyFill="1" applyAlignment="1">
      <alignment horizontal="center" vertical="center" wrapText="1"/>
    </xf>
    <xf numFmtId="0" fontId="3" fillId="0" borderId="0" xfId="0" applyFont="1"/>
    <xf numFmtId="0" fontId="4" fillId="2" borderId="0" xfId="0" applyFont="1" applyFill="1" applyAlignment="1">
      <alignment horizontal="center" vertical="center" wrapText="1"/>
    </xf>
    <xf numFmtId="0" fontId="1" fillId="0" borderId="3" xfId="0" applyFont="1" applyBorder="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4" fillId="0" borderId="0" xfId="0" applyFont="1" applyAlignment="1">
      <alignment horizontal="right" vertical="center" readingOrder="2"/>
    </xf>
    <xf numFmtId="0" fontId="2" fillId="0" borderId="0" xfId="0" applyFont="1" applyAlignment="1">
      <alignment horizontal="right" vertical="center"/>
    </xf>
    <xf numFmtId="0" fontId="6" fillId="4" borderId="0" xfId="0" applyFont="1" applyFill="1" applyAlignment="1">
      <alignment horizontal="right" vertical="center"/>
    </xf>
    <xf numFmtId="0" fontId="6" fillId="4" borderId="0" xfId="0" applyFont="1" applyFill="1" applyAlignment="1">
      <alignment horizontal="left" vertical="center"/>
    </xf>
    <xf numFmtId="0" fontId="2" fillId="0" borderId="4" xfId="0" applyFont="1" applyBorder="1" applyAlignment="1">
      <alignment horizontal="right" vertical="center" wrapText="1"/>
    </xf>
    <xf numFmtId="0" fontId="2" fillId="0" borderId="4" xfId="0" applyFont="1" applyBorder="1" applyAlignment="1">
      <alignment horizontal="left" vertical="center" wrapText="1"/>
    </xf>
    <xf numFmtId="0" fontId="1" fillId="0" borderId="0" xfId="0" applyFont="1" applyAlignment="1">
      <alignment horizontal="left" vertical="center"/>
    </xf>
    <xf numFmtId="0" fontId="6" fillId="6" borderId="0" xfId="0" applyFont="1" applyFill="1" applyAlignment="1">
      <alignment horizontal="right" vertical="center"/>
    </xf>
    <xf numFmtId="0" fontId="6" fillId="6" borderId="0" xfId="0" applyFont="1" applyFill="1" applyAlignment="1">
      <alignment horizontal="left" vertical="center"/>
    </xf>
    <xf numFmtId="0" fontId="1" fillId="0" borderId="3" xfId="0" applyFont="1" applyBorder="1" applyAlignment="1">
      <alignment horizontal="right" vertical="center"/>
    </xf>
    <xf numFmtId="0" fontId="1" fillId="0" borderId="0" xfId="0" applyFont="1" applyAlignment="1">
      <alignment horizontal="right" vertical="center"/>
    </xf>
    <xf numFmtId="0" fontId="3"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left" vertical="center" wrapText="1"/>
    </xf>
    <xf numFmtId="3" fontId="6" fillId="7" borderId="0" xfId="0" applyNumberFormat="1" applyFont="1" applyFill="1" applyAlignment="1">
      <alignment horizontal="center" vertical="center"/>
    </xf>
    <xf numFmtId="0" fontId="6" fillId="7" borderId="0" xfId="0" applyFont="1" applyFill="1" applyAlignment="1">
      <alignment horizontal="right" vertical="center"/>
    </xf>
    <xf numFmtId="0" fontId="3" fillId="0" borderId="0" xfId="0" applyFont="1" applyAlignment="1">
      <alignment horizontal="left"/>
    </xf>
    <xf numFmtId="3" fontId="2" fillId="0" borderId="3" xfId="0" applyNumberFormat="1" applyFont="1" applyBorder="1" applyAlignment="1">
      <alignment horizontal="right" vertical="center" indent="3"/>
    </xf>
    <xf numFmtId="3" fontId="2" fillId="0" borderId="1" xfId="0" applyNumberFormat="1" applyFont="1" applyBorder="1" applyAlignment="1">
      <alignment horizontal="right" vertical="center" indent="3"/>
    </xf>
    <xf numFmtId="3" fontId="2" fillId="0" borderId="4" xfId="0" applyNumberFormat="1" applyFont="1" applyBorder="1" applyAlignment="1">
      <alignment horizontal="right" vertical="center" indent="3"/>
    </xf>
    <xf numFmtId="3" fontId="2" fillId="0" borderId="3" xfId="0" applyNumberFormat="1" applyFont="1" applyBorder="1" applyAlignment="1">
      <alignment horizontal="left" vertical="center" indent="3"/>
    </xf>
    <xf numFmtId="3" fontId="2" fillId="0" borderId="1" xfId="0" applyNumberFormat="1" applyFont="1" applyBorder="1" applyAlignment="1">
      <alignment horizontal="left" vertical="center" indent="3"/>
    </xf>
    <xf numFmtId="3" fontId="2" fillId="0" borderId="4" xfId="0" applyNumberFormat="1" applyFont="1" applyBorder="1" applyAlignment="1">
      <alignment horizontal="left" vertical="center" indent="3"/>
    </xf>
    <xf numFmtId="0" fontId="9" fillId="7" borderId="0" xfId="0" applyFont="1" applyFill="1" applyAlignment="1">
      <alignment horizontal="center" vertical="center"/>
    </xf>
    <xf numFmtId="0" fontId="11" fillId="8" borderId="0" xfId="0" applyFont="1" applyFill="1" applyAlignment="1">
      <alignment horizontal="right" vertical="center"/>
    </xf>
    <xf numFmtId="0" fontId="11" fillId="8" borderId="0" xfId="0" applyFont="1" applyFill="1" applyAlignment="1">
      <alignment horizontal="right" vertical="center" wrapText="1"/>
    </xf>
    <xf numFmtId="0" fontId="11" fillId="8" borderId="0" xfId="0" applyFont="1" applyFill="1" applyAlignment="1">
      <alignment horizontal="left" vertical="center" wrapText="1"/>
    </xf>
    <xf numFmtId="0" fontId="11" fillId="8" borderId="0" xfId="0" applyFont="1" applyFill="1" applyAlignment="1">
      <alignment horizontal="left" vertical="center"/>
    </xf>
    <xf numFmtId="0" fontId="2" fillId="8" borderId="14" xfId="0" applyFont="1" applyFill="1" applyBorder="1" applyAlignment="1">
      <alignment horizontal="center" vertical="center" wrapText="1"/>
    </xf>
    <xf numFmtId="0" fontId="2" fillId="8" borderId="12" xfId="0" applyFont="1" applyFill="1" applyBorder="1" applyAlignment="1">
      <alignment horizontal="center" vertical="center" wrapText="1"/>
    </xf>
    <xf numFmtId="3" fontId="5" fillId="9" borderId="12" xfId="0" applyNumberFormat="1" applyFont="1" applyFill="1" applyBorder="1" applyAlignment="1">
      <alignment horizontal="center" vertical="center" wrapText="1"/>
    </xf>
    <xf numFmtId="0" fontId="6" fillId="5" borderId="0" xfId="0" applyFont="1" applyFill="1" applyAlignment="1">
      <alignment horizontal="center" vertical="center" wrapText="1"/>
    </xf>
    <xf numFmtId="0" fontId="14" fillId="0" borderId="0" xfId="0" applyFont="1"/>
    <xf numFmtId="0" fontId="15" fillId="0" borderId="0" xfId="0" applyFont="1"/>
    <xf numFmtId="0" fontId="15" fillId="0" borderId="0" xfId="0" applyFont="1" applyAlignment="1">
      <alignment horizontal="center" vertical="center" readingOrder="1"/>
    </xf>
    <xf numFmtId="3" fontId="2" fillId="0" borderId="3" xfId="0" applyNumberFormat="1" applyFont="1" applyBorder="1" applyAlignment="1">
      <alignment horizontal="center" vertical="center"/>
    </xf>
    <xf numFmtId="3" fontId="2" fillId="0" borderId="1" xfId="0" applyNumberFormat="1" applyFont="1" applyBorder="1" applyAlignment="1">
      <alignment horizontal="center" vertical="center"/>
    </xf>
    <xf numFmtId="37" fontId="19" fillId="0" borderId="2" xfId="0" applyNumberFormat="1" applyFont="1" applyBorder="1" applyAlignment="1">
      <alignment horizontal="center" vertical="center"/>
    </xf>
    <xf numFmtId="0" fontId="18" fillId="0" borderId="0" xfId="0" applyFont="1"/>
    <xf numFmtId="0" fontId="18" fillId="10" borderId="0" xfId="0" applyFont="1" applyFill="1"/>
    <xf numFmtId="9" fontId="2" fillId="0" borderId="3" xfId="1" applyFont="1" applyBorder="1" applyAlignment="1">
      <alignment horizontal="center" vertical="center"/>
    </xf>
    <xf numFmtId="9" fontId="1" fillId="0" borderId="1" xfId="1" applyFont="1" applyBorder="1" applyAlignment="1">
      <alignment horizontal="center" vertical="center"/>
    </xf>
    <xf numFmtId="9" fontId="2" fillId="0" borderId="4" xfId="1" applyFont="1" applyBorder="1" applyAlignment="1">
      <alignment horizontal="center" vertical="center"/>
    </xf>
    <xf numFmtId="9" fontId="6" fillId="4" borderId="0" xfId="1" applyFont="1" applyFill="1" applyAlignment="1">
      <alignment horizontal="center" vertical="center"/>
    </xf>
    <xf numFmtId="3" fontId="2" fillId="0" borderId="0" xfId="0" applyNumberFormat="1" applyFont="1" applyAlignment="1">
      <alignment horizontal="center" vertical="center"/>
    </xf>
    <xf numFmtId="3" fontId="6" fillId="6" borderId="0" xfId="0" applyNumberFormat="1" applyFont="1" applyFill="1" applyAlignment="1">
      <alignment horizontal="center" vertical="center"/>
    </xf>
    <xf numFmtId="9" fontId="6" fillId="6" borderId="0" xfId="1" applyFont="1" applyFill="1" applyAlignment="1">
      <alignment horizontal="center" vertical="center"/>
    </xf>
    <xf numFmtId="0" fontId="15" fillId="0" borderId="0" xfId="0" applyFont="1" applyAlignment="1">
      <alignment horizontal="left" vertical="center" readingOrder="1"/>
    </xf>
    <xf numFmtId="0" fontId="20" fillId="0" borderId="0" xfId="0" applyFont="1" applyAlignment="1">
      <alignment horizontal="right" vertical="center" readingOrder="1"/>
    </xf>
    <xf numFmtId="0" fontId="21" fillId="0" borderId="0" xfId="0" applyFont="1"/>
    <xf numFmtId="0" fontId="20" fillId="0" borderId="0" xfId="0" applyFont="1" applyAlignment="1">
      <alignment horizontal="left" vertical="center" readingOrder="1"/>
    </xf>
    <xf numFmtId="0" fontId="22" fillId="0" borderId="0" xfId="0" applyFont="1"/>
    <xf numFmtId="0" fontId="23" fillId="0" borderId="0" xfId="0" applyFont="1"/>
    <xf numFmtId="0" fontId="24" fillId="0" borderId="0" xfId="0" applyFont="1" applyAlignment="1">
      <alignment horizontal="right" vertical="center" readingOrder="2"/>
    </xf>
    <xf numFmtId="0" fontId="25" fillId="0" borderId="0" xfId="0" applyFont="1"/>
    <xf numFmtId="0" fontId="24" fillId="0" borderId="0" xfId="0" applyFont="1" applyAlignment="1">
      <alignment horizontal="left" vertical="center" readingOrder="1"/>
    </xf>
    <xf numFmtId="0" fontId="26" fillId="0" borderId="0" xfId="0" applyFont="1" applyAlignment="1">
      <alignment horizontal="right" vertical="center" readingOrder="2"/>
    </xf>
    <xf numFmtId="0" fontId="26" fillId="0" borderId="0" xfId="0" applyFont="1" applyAlignment="1">
      <alignment horizontal="left" vertical="center" readingOrder="1"/>
    </xf>
    <xf numFmtId="0" fontId="27" fillId="0" borderId="0" xfId="0" applyFont="1" applyAlignment="1">
      <alignment horizontal="right" vertical="center" readingOrder="1"/>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25" fillId="0" borderId="0" xfId="0" applyFont="1" applyAlignment="1">
      <alignment horizontal="right"/>
    </xf>
    <xf numFmtId="0" fontId="24" fillId="0" borderId="0" xfId="0" applyFont="1" applyAlignment="1">
      <alignment horizontal="left" vertical="center" readingOrder="2"/>
    </xf>
    <xf numFmtId="0" fontId="28" fillId="0" borderId="0" xfId="0" applyFont="1" applyAlignment="1">
      <alignment horizontal="right" vertical="center" readingOrder="2"/>
    </xf>
    <xf numFmtId="0" fontId="25" fillId="0" borderId="0" xfId="0" applyFont="1" applyAlignment="1">
      <alignment horizontal="left"/>
    </xf>
    <xf numFmtId="0" fontId="28" fillId="0" borderId="0" xfId="0" applyFont="1" applyAlignment="1">
      <alignment horizontal="left" vertical="center" readingOrder="1"/>
    </xf>
    <xf numFmtId="0" fontId="31" fillId="6" borderId="0" xfId="0" applyFont="1" applyFill="1" applyAlignment="1">
      <alignment horizontal="right" vertical="center" wrapText="1" readingOrder="2"/>
    </xf>
    <xf numFmtId="0" fontId="9" fillId="5" borderId="0" xfId="0" applyFont="1" applyFill="1" applyAlignment="1">
      <alignment horizontal="center" vertical="center"/>
    </xf>
    <xf numFmtId="0" fontId="9" fillId="5" borderId="0" xfId="0" applyFont="1" applyFill="1" applyAlignment="1">
      <alignment horizontal="center" vertical="center" wrapText="1"/>
    </xf>
    <xf numFmtId="0" fontId="11" fillId="8" borderId="0" xfId="2" applyFont="1" applyFill="1" applyAlignment="1">
      <alignment horizontal="right" vertical="center" wrapText="1"/>
    </xf>
    <xf numFmtId="0" fontId="11" fillId="8" borderId="0" xfId="2" applyFont="1" applyFill="1" applyAlignment="1">
      <alignment horizontal="right" vertical="center"/>
    </xf>
    <xf numFmtId="0" fontId="11" fillId="8" borderId="0" xfId="2" applyFont="1" applyFill="1" applyAlignment="1">
      <alignment horizontal="left" vertical="center" wrapText="1"/>
    </xf>
    <xf numFmtId="0" fontId="11" fillId="8" borderId="0" xfId="2" applyFont="1" applyFill="1" applyAlignment="1">
      <alignment horizontal="left" vertical="center"/>
    </xf>
    <xf numFmtId="0" fontId="34" fillId="0" borderId="0" xfId="0" applyFont="1"/>
    <xf numFmtId="0" fontId="35" fillId="0" borderId="0" xfId="0" applyFont="1" applyAlignment="1">
      <alignment horizontal="right" vertical="center" readingOrder="2"/>
    </xf>
    <xf numFmtId="0" fontId="36" fillId="11" borderId="0" xfId="0" applyFont="1" applyFill="1" applyAlignment="1">
      <alignment horizontal="right" vertical="center" wrapText="1" readingOrder="2"/>
    </xf>
    <xf numFmtId="0" fontId="37" fillId="9" borderId="0" xfId="0" applyFont="1" applyFill="1" applyAlignment="1">
      <alignment horizontal="center" vertical="center" wrapText="1" readingOrder="2"/>
    </xf>
    <xf numFmtId="0" fontId="37" fillId="9" borderId="0" xfId="0" applyFont="1" applyFill="1" applyAlignment="1">
      <alignment horizontal="center" vertical="center" wrapText="1" readingOrder="1"/>
    </xf>
    <xf numFmtId="0" fontId="36" fillId="2" borderId="0" xfId="0" applyFont="1" applyFill="1" applyAlignment="1">
      <alignment horizontal="right" vertical="center" wrapText="1" readingOrder="2"/>
    </xf>
    <xf numFmtId="0" fontId="36" fillId="2" borderId="15" xfId="0" applyFont="1" applyFill="1" applyBorder="1" applyAlignment="1">
      <alignment horizontal="right" vertical="center" wrapText="1" readingOrder="2"/>
    </xf>
    <xf numFmtId="0" fontId="36" fillId="0" borderId="0" xfId="0" applyFont="1" applyAlignment="1">
      <alignment horizontal="right" vertical="center" wrapText="1" readingOrder="2"/>
    </xf>
    <xf numFmtId="0" fontId="22" fillId="0" borderId="0" xfId="0" applyFont="1" applyAlignment="1">
      <alignment horizontal="right" vertical="center"/>
    </xf>
    <xf numFmtId="0" fontId="32" fillId="0" borderId="0" xfId="0" applyFont="1" applyAlignment="1">
      <alignment horizontal="right" vertical="center"/>
    </xf>
    <xf numFmtId="0" fontId="27" fillId="0" borderId="0" xfId="0" applyFont="1"/>
    <xf numFmtId="0" fontId="38" fillId="0" borderId="0" xfId="0" applyFont="1"/>
    <xf numFmtId="0" fontId="39" fillId="0" borderId="0" xfId="0" applyFont="1"/>
    <xf numFmtId="0" fontId="40" fillId="0" borderId="0" xfId="0" applyFont="1" applyAlignment="1">
      <alignment horizontal="right"/>
    </xf>
    <xf numFmtId="0" fontId="40" fillId="0" borderId="0" xfId="0" applyFont="1" applyAlignment="1">
      <alignment horizontal="left"/>
    </xf>
    <xf numFmtId="0" fontId="41" fillId="0" borderId="0" xfId="0" applyFont="1"/>
    <xf numFmtId="0" fontId="43" fillId="0" borderId="0" xfId="0" applyFont="1" applyAlignment="1">
      <alignment horizontal="right" vertical="center" readingOrder="2"/>
    </xf>
    <xf numFmtId="0" fontId="43" fillId="0" borderId="0" xfId="0" applyFont="1" applyAlignment="1">
      <alignment horizontal="center" vertical="center" readingOrder="2"/>
    </xf>
    <xf numFmtId="0" fontId="8" fillId="0" borderId="0" xfId="0" applyFont="1" applyAlignment="1">
      <alignment vertical="center"/>
    </xf>
    <xf numFmtId="0" fontId="0" fillId="0" borderId="0" xfId="0" applyAlignment="1">
      <alignment vertical="center"/>
    </xf>
    <xf numFmtId="164" fontId="0" fillId="0" borderId="0" xfId="3" applyNumberFormat="1" applyFont="1"/>
    <xf numFmtId="0" fontId="35" fillId="0" borderId="0" xfId="0" applyFont="1" applyAlignment="1">
      <alignment horizontal="left" vertical="center" readingOrder="2"/>
    </xf>
    <xf numFmtId="0" fontId="45" fillId="0" borderId="0" xfId="0" applyFont="1" applyAlignment="1">
      <alignment horizontal="left"/>
    </xf>
    <xf numFmtId="0" fontId="45" fillId="0" borderId="0" xfId="0" applyFont="1"/>
    <xf numFmtId="0" fontId="36" fillId="2" borderId="0" xfId="0" applyFont="1" applyFill="1" applyAlignment="1">
      <alignment horizontal="left" vertical="center" wrapText="1" readingOrder="1"/>
    </xf>
    <xf numFmtId="0" fontId="36" fillId="11" borderId="0" xfId="0" applyFont="1" applyFill="1" applyAlignment="1">
      <alignment horizontal="left" vertical="center" wrapText="1" readingOrder="1"/>
    </xf>
    <xf numFmtId="0" fontId="36" fillId="2" borderId="15" xfId="0" applyFont="1" applyFill="1" applyBorder="1" applyAlignment="1">
      <alignment horizontal="left" vertical="center" wrapText="1" readingOrder="1"/>
    </xf>
    <xf numFmtId="0" fontId="46" fillId="0" borderId="2" xfId="0" applyFont="1" applyBorder="1" applyAlignment="1">
      <alignment horizontal="left" vertical="center"/>
    </xf>
    <xf numFmtId="0" fontId="46" fillId="0" borderId="2" xfId="0" applyFont="1" applyBorder="1" applyAlignment="1">
      <alignment horizontal="right" vertical="center"/>
    </xf>
    <xf numFmtId="0" fontId="0" fillId="0" borderId="0" xfId="1" applyNumberFormat="1" applyFont="1"/>
    <xf numFmtId="0" fontId="29" fillId="5" borderId="0" xfId="0" applyFont="1" applyFill="1" applyAlignment="1">
      <alignment horizontal="center" vertical="center" wrapText="1" readingOrder="1"/>
    </xf>
    <xf numFmtId="0" fontId="13" fillId="3" borderId="0" xfId="0" applyFont="1" applyFill="1" applyAlignment="1">
      <alignment horizontal="center" vertical="center" wrapText="1"/>
    </xf>
    <xf numFmtId="3" fontId="1" fillId="0" borderId="1" xfId="0" applyNumberFormat="1" applyFont="1" applyBorder="1" applyAlignment="1">
      <alignment horizontal="center" vertical="center"/>
    </xf>
    <xf numFmtId="3" fontId="2" fillId="0" borderId="4" xfId="0" applyNumberFormat="1" applyFont="1" applyBorder="1" applyAlignment="1">
      <alignment horizontal="center" vertical="center"/>
    </xf>
    <xf numFmtId="37" fontId="6" fillId="4" borderId="0" xfId="0" applyNumberFormat="1" applyFont="1" applyFill="1" applyAlignment="1">
      <alignment horizontal="center" vertical="center"/>
    </xf>
    <xf numFmtId="3" fontId="2" fillId="0" borderId="1"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6" fillId="6" borderId="0" xfId="0" applyNumberFormat="1" applyFont="1" applyFill="1" applyAlignment="1">
      <alignment horizontal="center" vertical="center" wrapText="1"/>
    </xf>
    <xf numFmtId="0" fontId="3" fillId="0" borderId="0" xfId="0" applyFont="1" applyAlignment="1">
      <alignment horizontal="left" vertical="center"/>
    </xf>
    <xf numFmtId="3" fontId="2" fillId="0" borderId="3" xfId="0" applyNumberFormat="1" applyFont="1" applyBorder="1" applyAlignment="1">
      <alignment horizontal="center" vertical="center" wrapText="1"/>
    </xf>
    <xf numFmtId="0" fontId="22" fillId="0" borderId="0" xfId="0" applyFont="1" applyAlignment="1">
      <alignment horizontal="right"/>
    </xf>
    <xf numFmtId="0" fontId="15" fillId="0" borderId="0" xfId="0" applyFont="1" applyAlignment="1">
      <alignment horizontal="right"/>
    </xf>
    <xf numFmtId="3" fontId="47" fillId="0" borderId="0" xfId="0" applyNumberFormat="1" applyFont="1" applyAlignment="1">
      <alignment horizontal="right" vertical="center"/>
    </xf>
    <xf numFmtId="3" fontId="47" fillId="0" borderId="0" xfId="0" applyNumberFormat="1" applyFont="1" applyAlignment="1">
      <alignment horizontal="center" vertical="center"/>
    </xf>
    <xf numFmtId="3" fontId="47" fillId="0" borderId="3" xfId="0" applyNumberFormat="1" applyFont="1" applyBorder="1" applyAlignment="1">
      <alignment horizontal="right" vertical="center"/>
    </xf>
    <xf numFmtId="3" fontId="47" fillId="0" borderId="3" xfId="0" applyNumberFormat="1" applyFont="1" applyBorder="1" applyAlignment="1">
      <alignment horizontal="center" vertical="center"/>
    </xf>
    <xf numFmtId="3" fontId="47" fillId="0" borderId="0" xfId="0" applyNumberFormat="1" applyFont="1" applyAlignment="1">
      <alignment horizontal="left" vertical="center"/>
    </xf>
    <xf numFmtId="3" fontId="47" fillId="0" borderId="3" xfId="0" applyNumberFormat="1" applyFont="1" applyBorder="1" applyAlignment="1">
      <alignment horizontal="left" vertical="center"/>
    </xf>
    <xf numFmtId="0" fontId="11" fillId="8" borderId="0" xfId="0" applyFont="1" applyFill="1" applyAlignment="1">
      <alignment horizontal="right" vertical="center" wrapText="1" readingOrder="2"/>
    </xf>
    <xf numFmtId="37" fontId="48" fillId="0" borderId="0" xfId="0" applyNumberFormat="1" applyFont="1" applyAlignment="1">
      <alignment horizontal="center" vertical="center"/>
    </xf>
    <xf numFmtId="2" fontId="0" fillId="0" borderId="0" xfId="0" applyNumberFormat="1"/>
    <xf numFmtId="3" fontId="18" fillId="0" borderId="0" xfId="0" applyNumberFormat="1" applyFont="1"/>
    <xf numFmtId="3" fontId="18" fillId="10" borderId="0" xfId="0" applyNumberFormat="1" applyFont="1" applyFill="1"/>
    <xf numFmtId="165" fontId="2" fillId="0" borderId="3" xfId="1" applyNumberFormat="1" applyFont="1" applyBorder="1" applyAlignment="1">
      <alignment horizontal="center" vertical="center"/>
    </xf>
    <xf numFmtId="0" fontId="49" fillId="0" borderId="0" xfId="0" applyFont="1" applyAlignment="1">
      <alignment horizontal="left" vertical="center" readingOrder="2"/>
    </xf>
    <xf numFmtId="0" fontId="50" fillId="8" borderId="0" xfId="2" applyFont="1" applyFill="1" applyAlignment="1">
      <alignment horizontal="right" vertical="center" wrapText="1"/>
    </xf>
    <xf numFmtId="0" fontId="50" fillId="8" borderId="0" xfId="2" applyFont="1" applyFill="1" applyAlignment="1">
      <alignment horizontal="left" vertical="center" wrapText="1"/>
    </xf>
    <xf numFmtId="0" fontId="13" fillId="3" borderId="0" xfId="0" applyFont="1" applyFill="1" applyAlignment="1">
      <alignment horizontal="center" vertical="center" wrapText="1" readingOrder="1"/>
    </xf>
    <xf numFmtId="3" fontId="5" fillId="9" borderId="9" xfId="0" applyNumberFormat="1" applyFont="1" applyFill="1" applyBorder="1" applyAlignment="1">
      <alignment horizontal="center" vertical="center" wrapText="1"/>
    </xf>
    <xf numFmtId="0" fontId="9" fillId="3" borderId="0" xfId="0" applyFont="1" applyFill="1" applyAlignment="1">
      <alignment vertical="center"/>
    </xf>
    <xf numFmtId="0" fontId="30" fillId="5" borderId="0" xfId="0" applyFont="1" applyFill="1" applyAlignment="1">
      <alignment horizontal="center" vertical="center"/>
    </xf>
    <xf numFmtId="9" fontId="0" fillId="0" borderId="0" xfId="1" applyFont="1"/>
    <xf numFmtId="3" fontId="0" fillId="0" borderId="0" xfId="0" applyNumberFormat="1"/>
    <xf numFmtId="0" fontId="44" fillId="0" borderId="0" xfId="0" applyFont="1" applyAlignment="1">
      <alignment horizontal="left" vertical="center" wrapText="1" readingOrder="1"/>
    </xf>
    <xf numFmtId="0" fontId="42" fillId="0" borderId="0" xfId="0" applyFont="1" applyAlignment="1">
      <alignment horizontal="left" vertical="center" wrapText="1" readingOrder="1"/>
    </xf>
    <xf numFmtId="0" fontId="44" fillId="0" borderId="0" xfId="0" applyFont="1" applyAlignment="1">
      <alignment horizontal="right" vertical="center" wrapText="1" readingOrder="2"/>
    </xf>
    <xf numFmtId="0" fontId="42" fillId="0" borderId="0" xfId="0" applyFont="1" applyAlignment="1">
      <alignment horizontal="right" vertical="center" wrapText="1" readingOrder="2"/>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3" fillId="3" borderId="0" xfId="0" applyFont="1" applyFill="1" applyAlignment="1">
      <alignment horizontal="center" vertical="center" wrapText="1"/>
    </xf>
    <xf numFmtId="0" fontId="29" fillId="5" borderId="0" xfId="0" applyFont="1" applyFill="1" applyAlignment="1">
      <alignment horizontal="center" vertical="center" wrapText="1" readingOrder="2"/>
    </xf>
    <xf numFmtId="0" fontId="29" fillId="5" borderId="0" xfId="0" applyFont="1" applyFill="1" applyAlignment="1">
      <alignment horizontal="center" vertical="center" wrapText="1" readingOrder="1"/>
    </xf>
    <xf numFmtId="0" fontId="9" fillId="5" borderId="0" xfId="0" applyFont="1" applyFill="1" applyAlignment="1">
      <alignment horizontal="center" vertical="center"/>
    </xf>
    <xf numFmtId="0" fontId="6" fillId="5" borderId="0" xfId="0" applyFont="1" applyFill="1" applyAlignment="1">
      <alignment horizontal="left" vertical="center"/>
    </xf>
    <xf numFmtId="0" fontId="6" fillId="7" borderId="0" xfId="0" applyFont="1" applyFill="1" applyAlignment="1">
      <alignment horizontal="left" vertical="center"/>
    </xf>
    <xf numFmtId="0" fontId="9" fillId="5" borderId="0" xfId="0" applyFont="1" applyFill="1" applyAlignment="1">
      <alignment horizontal="center" vertical="center" wrapText="1"/>
    </xf>
    <xf numFmtId="0" fontId="47" fillId="9" borderId="0" xfId="0" applyFont="1" applyFill="1" applyAlignment="1">
      <alignment horizontal="center" vertical="center"/>
    </xf>
    <xf numFmtId="0" fontId="2" fillId="8" borderId="5" xfId="0" applyFont="1" applyFill="1" applyBorder="1" applyAlignment="1">
      <alignment horizontal="center" vertical="center" textRotation="180"/>
    </xf>
    <xf numFmtId="0" fontId="2" fillId="8" borderId="6" xfId="0" applyFont="1" applyFill="1" applyBorder="1" applyAlignment="1">
      <alignment horizontal="center" vertical="center" textRotation="180"/>
    </xf>
    <xf numFmtId="0" fontId="2" fillId="8" borderId="7" xfId="0" applyFont="1" applyFill="1" applyBorder="1" applyAlignment="1">
      <alignment horizontal="center" vertical="center" textRotation="180"/>
    </xf>
    <xf numFmtId="0" fontId="2" fillId="8" borderId="8"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9" borderId="14" xfId="0" applyFont="1" applyFill="1" applyBorder="1" applyAlignment="1">
      <alignment horizontal="right" vertical="center" wrapText="1" indent="3"/>
    </xf>
    <xf numFmtId="0" fontId="2" fillId="9" borderId="12" xfId="0" applyFont="1" applyFill="1" applyBorder="1" applyAlignment="1">
      <alignment horizontal="right" vertical="center" wrapText="1" indent="3"/>
    </xf>
    <xf numFmtId="0" fontId="2" fillId="9" borderId="10" xfId="0" applyFont="1" applyFill="1" applyBorder="1" applyAlignment="1">
      <alignment horizontal="left" vertical="center" wrapText="1" indent="3"/>
    </xf>
    <xf numFmtId="0" fontId="2" fillId="9" borderId="13" xfId="0" applyFont="1" applyFill="1" applyBorder="1" applyAlignment="1">
      <alignment horizontal="left" vertical="center" wrapText="1" indent="3"/>
    </xf>
    <xf numFmtId="0" fontId="2" fillId="9" borderId="8" xfId="0" applyFont="1" applyFill="1" applyBorder="1" applyAlignment="1">
      <alignment horizontal="right" vertical="center" wrapText="1" indent="3"/>
    </xf>
    <xf numFmtId="0" fontId="2" fillId="9" borderId="11" xfId="0" applyFont="1" applyFill="1" applyBorder="1" applyAlignment="1">
      <alignment horizontal="right" vertical="center" wrapText="1" indent="3"/>
    </xf>
    <xf numFmtId="3" fontId="5" fillId="9" borderId="9" xfId="0" applyNumberFormat="1"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3" xfId="0" applyFont="1" applyFill="1" applyBorder="1" applyAlignment="1">
      <alignment horizontal="center" vertical="center" wrapText="1"/>
    </xf>
    <xf numFmtId="37" fontId="48" fillId="0" borderId="2" xfId="0" applyNumberFormat="1" applyFont="1" applyBorder="1" applyAlignment="1">
      <alignment horizontal="center" vertical="center"/>
    </xf>
    <xf numFmtId="0" fontId="2" fillId="0" borderId="0" xfId="0" applyFont="1" applyAlignment="1">
      <alignment vertical="center"/>
    </xf>
    <xf numFmtId="0" fontId="6" fillId="7" borderId="0" xfId="0" applyFont="1" applyFill="1" applyAlignment="1">
      <alignment vertical="center"/>
    </xf>
    <xf numFmtId="3" fontId="1" fillId="0" borderId="3" xfId="0" applyNumberFormat="1" applyFont="1" applyBorder="1" applyAlignment="1">
      <alignment horizontal="left" vertical="center"/>
    </xf>
  </cellXfs>
  <cellStyles count="4">
    <cellStyle name="Comma" xfId="3" builtinId="3"/>
    <cellStyle name="Hyperlink" xfId="2" builtinId="8"/>
    <cellStyle name="Normal" xfId="0" builtinId="0"/>
    <cellStyle name="Percent" xfId="1" builtinId="5"/>
  </cellStyles>
  <dxfs count="0"/>
  <tableStyles count="0" defaultTableStyle="TableStyleMedium2" defaultPivotStyle="PivotStyleLight16"/>
  <colors>
    <mruColors>
      <color rgb="FFCCDEDC"/>
      <color rgb="FF1E816F"/>
      <color rgb="FF028992"/>
      <color rgb="FF898989"/>
      <color rgb="FFA39D87"/>
      <color rgb="FF4BB07B"/>
      <color rgb="FFE1F1E6"/>
      <color rgb="FF669900"/>
      <color rgb="FF817A65"/>
      <color rgb="FFECED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0.95206971677559915"/>
          <c:h val="0.91985428051001816"/>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CDEDC"/>
              </a:solidFill>
              <a:ln>
                <a:noFill/>
              </a:ln>
              <a:effectLst/>
            </c:spPr>
            <c:extLst>
              <c:ext xmlns:c16="http://schemas.microsoft.com/office/drawing/2014/chart" uri="{C3380CC4-5D6E-409C-BE32-E72D297353CC}">
                <c16:uniqueId val="{00000003-EEB6-41FA-9B9A-F197F061B8AE}"/>
              </c:ext>
            </c:extLst>
          </c:dPt>
          <c:dPt>
            <c:idx val="1"/>
            <c:invertIfNegative val="0"/>
            <c:bubble3D val="0"/>
            <c:spPr>
              <a:solidFill>
                <a:srgbClr val="1E816F"/>
              </a:solidFill>
              <a:ln>
                <a:noFill/>
              </a:ln>
              <a:effectLst/>
            </c:spPr>
            <c:extLst>
              <c:ext xmlns:c16="http://schemas.microsoft.com/office/drawing/2014/chart" uri="{C3380CC4-5D6E-409C-BE32-E72D297353CC}">
                <c16:uniqueId val="{00000002-EEB6-41FA-9B9A-F197F061B8AE}"/>
              </c:ext>
            </c:extLst>
          </c:dPt>
          <c:dLbls>
            <c:dLbl>
              <c:idx val="0"/>
              <c:tx>
                <c:rich>
                  <a:bodyPr/>
                  <a:lstStyle/>
                  <a:p>
                    <a:r>
                      <a:rPr lang="en-US" sz="1600" b="1" i="0" u="none" strike="noStrike" baseline="0">
                        <a:effectLst/>
                      </a:rPr>
                      <a:t>457,728</a:t>
                    </a:r>
                    <a:r>
                      <a:rPr lang="en-US" sz="1600" b="1" i="0" u="none" strike="noStrike" baseline="0"/>
                      <a:t> </a:t>
                    </a:r>
                    <a:endParaRPr lang="en-US" sz="2400"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EB6-41FA-9B9A-F197F061B8AE}"/>
                </c:ext>
              </c:extLst>
            </c:dLbl>
            <c:dLbl>
              <c:idx val="1"/>
              <c:tx>
                <c:rich>
                  <a:bodyPr/>
                  <a:lstStyle/>
                  <a:p>
                    <a:r>
                      <a:rPr lang="en-US" sz="1600" b="1" i="0" u="none" strike="noStrike" baseline="0">
                        <a:effectLst/>
                      </a:rPr>
                      <a:t>410,891</a:t>
                    </a:r>
                    <a:r>
                      <a:rPr lang="en-US" sz="1600" b="1" i="0" u="none" strike="noStrike" baseline="0"/>
                      <a:t> </a:t>
                    </a:r>
                    <a:endParaRPr lang="en-US" sz="2400"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EB6-41FA-9B9A-F197F061B8A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[1]Sheet1!$A$19:$A$20</c:f>
              <c:strCache>
                <c:ptCount val="2"/>
                <c:pt idx="0">
                  <c:v>حتى الربع الرابع 2023م</c:v>
                </c:pt>
                <c:pt idx="1">
                  <c:v>حتى الربع الرابع 2022م</c:v>
                </c:pt>
              </c:strCache>
            </c:strRef>
          </c:cat>
          <c:val>
            <c:numRef>
              <c:f>[1]Sheet1!$B$19:$B$20</c:f>
              <c:numCache>
                <c:formatCode>General</c:formatCode>
                <c:ptCount val="2"/>
                <c:pt idx="0">
                  <c:v>457727.83454693999</c:v>
                </c:pt>
                <c:pt idx="1">
                  <c:v>410891.41050677805</c:v>
                </c:pt>
              </c:numCache>
            </c:numRef>
          </c:val>
          <c:extLst>
            <c:ext xmlns:c16="http://schemas.microsoft.com/office/drawing/2014/chart" uri="{C3380CC4-5D6E-409C-BE32-E72D297353CC}">
              <c16:uniqueId val="{00000000-EEB6-41FA-9B9A-F197F061B8AE}"/>
            </c:ext>
          </c:extLst>
        </c:ser>
        <c:dLbls>
          <c:showLegendKey val="0"/>
          <c:showVal val="0"/>
          <c:showCatName val="0"/>
          <c:showSerName val="0"/>
          <c:showPercent val="0"/>
          <c:showBubbleSize val="0"/>
        </c:dLbls>
        <c:gapWidth val="149"/>
        <c:overlap val="52"/>
        <c:axId val="1674492079"/>
        <c:axId val="1674498319"/>
      </c:barChart>
      <c:catAx>
        <c:axId val="1674492079"/>
        <c:scaling>
          <c:orientation val="minMax"/>
        </c:scaling>
        <c:delete val="1"/>
        <c:axPos val="b"/>
        <c:numFmt formatCode="General" sourceLinked="1"/>
        <c:majorTickMark val="none"/>
        <c:minorTickMark val="none"/>
        <c:tickLblPos val="nextTo"/>
        <c:crossAx val="1674498319"/>
        <c:crosses val="autoZero"/>
        <c:auto val="1"/>
        <c:lblAlgn val="ctr"/>
        <c:lblOffset val="100"/>
        <c:noMultiLvlLbl val="0"/>
      </c:catAx>
      <c:valAx>
        <c:axId val="1674498319"/>
        <c:scaling>
          <c:orientation val="minMax"/>
        </c:scaling>
        <c:delete val="1"/>
        <c:axPos val="l"/>
        <c:numFmt formatCode="General" sourceLinked="1"/>
        <c:majorTickMark val="none"/>
        <c:minorTickMark val="none"/>
        <c:tickLblPos val="nextTo"/>
        <c:crossAx val="1674492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CCDEDC"/>
              </a:solidFill>
              <a:ln>
                <a:noFill/>
              </a:ln>
              <a:effectLst/>
            </c:spPr>
            <c:extLst>
              <c:ext xmlns:c16="http://schemas.microsoft.com/office/drawing/2014/chart" uri="{C3380CC4-5D6E-409C-BE32-E72D297353CC}">
                <c16:uniqueId val="{00000003-A3EC-4AD7-ADF2-EFACCB4861D3}"/>
              </c:ext>
            </c:extLst>
          </c:dPt>
          <c:dPt>
            <c:idx val="1"/>
            <c:invertIfNegative val="0"/>
            <c:bubble3D val="0"/>
            <c:spPr>
              <a:solidFill>
                <a:srgbClr val="1E816F"/>
              </a:solidFill>
              <a:ln>
                <a:noFill/>
              </a:ln>
              <a:effectLst/>
            </c:spPr>
            <c:extLst>
              <c:ext xmlns:c16="http://schemas.microsoft.com/office/drawing/2014/chart" uri="{C3380CC4-5D6E-409C-BE32-E72D297353CC}">
                <c16:uniqueId val="{00000002-A3EC-4AD7-ADF2-EFACCB4861D3}"/>
              </c:ext>
            </c:extLst>
          </c:dPt>
          <c:dLbls>
            <c:dLbl>
              <c:idx val="0"/>
              <c:tx>
                <c:rich>
                  <a:bodyPr/>
                  <a:lstStyle/>
                  <a:p>
                    <a:r>
                      <a:rPr lang="en-US" sz="1600" b="1" i="0" u="none" strike="noStrike" baseline="0">
                        <a:effectLst/>
                      </a:rPr>
                      <a:t>108,773</a:t>
                    </a:r>
                    <a:r>
                      <a:rPr lang="en-US" sz="1600" b="1" i="0" u="none" strike="noStrike" baseline="0"/>
                      <a:t> </a:t>
                    </a:r>
                    <a:endParaRPr lang="en-US"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3EC-4AD7-ADF2-EFACCB4861D3}"/>
                </c:ext>
              </c:extLst>
            </c:dLbl>
            <c:dLbl>
              <c:idx val="1"/>
              <c:tx>
                <c:rich>
                  <a:bodyPr/>
                  <a:lstStyle/>
                  <a:p>
                    <a:r>
                      <a:rPr lang="en-US" sz="1600" b="1" i="0" u="none" strike="noStrike" baseline="0">
                        <a:effectLst/>
                      </a:rPr>
                      <a:t>123,786 </a:t>
                    </a:r>
                    <a:endParaRPr lang="en-US" b="1"/>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3EC-4AD7-ADF2-EFACCB4861D3}"/>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[1]Sheet1!$A$2:$A$3</c:f>
              <c:strCache>
                <c:ptCount val="2"/>
                <c:pt idx="0">
                  <c:v>حتى الربع الرابع 2023م</c:v>
                </c:pt>
                <c:pt idx="1">
                  <c:v>حتى الربع الرابع 2022م</c:v>
                </c:pt>
              </c:strCache>
            </c:strRef>
          </c:cat>
          <c:val>
            <c:numRef>
              <c:f>[1]Sheet1!$B$2:$B$3</c:f>
              <c:numCache>
                <c:formatCode>General</c:formatCode>
                <c:ptCount val="2"/>
                <c:pt idx="0">
                  <c:v>108772.59600847703</c:v>
                </c:pt>
                <c:pt idx="1">
                  <c:v>123785.53307730303</c:v>
                </c:pt>
              </c:numCache>
            </c:numRef>
          </c:val>
          <c:extLst>
            <c:ext xmlns:c16="http://schemas.microsoft.com/office/drawing/2014/chart" uri="{C3380CC4-5D6E-409C-BE32-E72D297353CC}">
              <c16:uniqueId val="{00000000-A3EC-4AD7-ADF2-EFACCB4861D3}"/>
            </c:ext>
          </c:extLst>
        </c:ser>
        <c:dLbls>
          <c:showLegendKey val="0"/>
          <c:showVal val="0"/>
          <c:showCatName val="0"/>
          <c:showSerName val="0"/>
          <c:showPercent val="0"/>
          <c:showBubbleSize val="0"/>
        </c:dLbls>
        <c:gapWidth val="149"/>
        <c:overlap val="52"/>
        <c:axId val="1262585743"/>
        <c:axId val="1262569935"/>
      </c:barChart>
      <c:catAx>
        <c:axId val="1262585743"/>
        <c:scaling>
          <c:orientation val="minMax"/>
        </c:scaling>
        <c:delete val="1"/>
        <c:axPos val="b"/>
        <c:numFmt formatCode="General" sourceLinked="1"/>
        <c:majorTickMark val="none"/>
        <c:minorTickMark val="none"/>
        <c:tickLblPos val="nextTo"/>
        <c:crossAx val="1262569935"/>
        <c:crosses val="autoZero"/>
        <c:auto val="1"/>
        <c:lblAlgn val="ctr"/>
        <c:lblOffset val="100"/>
        <c:noMultiLvlLbl val="0"/>
      </c:catAx>
      <c:valAx>
        <c:axId val="1262569935"/>
        <c:scaling>
          <c:orientation val="minMax"/>
        </c:scaling>
        <c:delete val="1"/>
        <c:axPos val="l"/>
        <c:numFmt formatCode="General" sourceLinked="1"/>
        <c:majorTickMark val="none"/>
        <c:minorTickMark val="none"/>
        <c:tickLblPos val="nextTo"/>
        <c:crossAx val="12625857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5189-4C0B-A115-874A938BA2FC}"/>
              </c:ext>
            </c:extLst>
          </c:dPt>
          <c:dPt>
            <c:idx val="1"/>
            <c:invertIfNegative val="0"/>
            <c:bubble3D val="0"/>
            <c:spPr>
              <a:solidFill>
                <a:srgbClr val="CCDEDC"/>
              </a:solidFill>
              <a:ln>
                <a:noFill/>
              </a:ln>
              <a:effectLst/>
            </c:spPr>
            <c:extLst>
              <c:ext xmlns:c16="http://schemas.microsoft.com/office/drawing/2014/chart" uri="{C3380CC4-5D6E-409C-BE32-E72D297353CC}">
                <c16:uniqueId val="{00000003-5189-4C0B-A115-874A938BA2FC}"/>
              </c:ext>
            </c:extLst>
          </c:dPt>
          <c:dPt>
            <c:idx val="2"/>
            <c:invertIfNegative val="0"/>
            <c:bubble3D val="0"/>
            <c:spPr>
              <a:solidFill>
                <a:srgbClr val="C00000"/>
              </a:solidFill>
              <a:ln>
                <a:noFill/>
              </a:ln>
              <a:effectLst/>
            </c:spPr>
            <c:extLst>
              <c:ext xmlns:c16="http://schemas.microsoft.com/office/drawing/2014/chart" uri="{C3380CC4-5D6E-409C-BE32-E72D297353CC}">
                <c16:uniqueId val="{00000005-5189-4C0B-A115-874A938BA2FC}"/>
              </c:ext>
            </c:extLst>
          </c:dPt>
          <c:dLbls>
            <c:dLbl>
              <c:idx val="0"/>
              <c:tx>
                <c:rich>
                  <a:bodyPr/>
                  <a:lstStyle/>
                  <a:p>
                    <a:fld id="{FFD73596-A95B-47A3-B12E-E4E0F426AFB9}"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{FFD73596-A95B-47A3-B12E-E4E0F426AFB9}</c15:txfldGUID>
                      <c15:f>Revenues!$C$44</c15:f>
                      <c15:dlblFieldTableCache>
                        <c:ptCount val="1"/>
                        <c:pt idx="0">
                          <c:v>1,212,290 </c:v>
                        </c:pt>
                      </c15:dlblFieldTableCache>
                    </c15:dlblFTEntry>
                  </c15:dlblFieldTable>
                  <c15:showDataLabelsRange val="0"/>
                </c:ext>
                <c:ext xmlns:c16="http://schemas.microsoft.com/office/drawing/2014/chart" uri="{C3380CC4-5D6E-409C-BE32-E72D297353CC}">
                  <c16:uniqueId val="{00000001-5189-4C0B-A115-874A938BA2FC}"/>
                </c:ext>
              </c:extLst>
            </c:dLbl>
            <c:dLbl>
              <c:idx val="1"/>
              <c:tx>
                <c:rich>
                  <a:bodyPr/>
                  <a:lstStyle/>
                  <a:p>
                    <a:fld id="{6B5DCD1F-6970-48C0-A4D5-674B883CEC0A}" type="CELLREF">
                      <a:rPr lang="en-US"/>
                      <a:pPr/>
                      <a:t>[CELLREF]</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dlblFTEntry>
                      <c15:txfldGUID>{6B5DCD1F-6970-48C0-A4D5-674B883CEC0A}</c15:txfldGUID>
                      <c15:f>Expenditures!$B$15</c15:f>
                      <c15:dlblFieldTableCache>
                        <c:ptCount val="1"/>
                        <c:pt idx="0">
                          <c:v>1,293,236</c:v>
                        </c:pt>
                      </c15:dlblFieldTableCache>
                    </c15:dlblFTEntry>
                  </c15:dlblFieldTable>
                  <c15:showDataLabelsRange val="0"/>
                </c:ext>
                <c:ext xmlns:c16="http://schemas.microsoft.com/office/drawing/2014/chart" uri="{C3380CC4-5D6E-409C-BE32-E72D297353CC}">
                  <c16:uniqueId val="{00000003-5189-4C0B-A115-874A938BA2FC}"/>
                </c:ext>
              </c:extLst>
            </c:dLbl>
            <c:dLbl>
              <c:idx val="2"/>
              <c:layout>
                <c:manualLayout>
                  <c:x val="-1.5181913395314703E-17"/>
                  <c:y val="0.11620270305990285"/>
                </c:manualLayout>
              </c:layout>
              <c:tx>
                <c:rich>
                  <a:bodyPr/>
                  <a:lstStyle/>
                  <a:p>
                    <a:r>
                      <a:rPr lang="en-US" sz="1600" b="1" i="0" u="none" strike="noStrike" kern="1200" baseline="0">
                        <a:solidFill>
                          <a:sysClr val="windowText" lastClr="000000">
                            <a:lumMod val="75000"/>
                            <a:lumOff val="25000"/>
                          </a:sysClr>
                        </a:solidFill>
                        <a:latin typeface="+mn-lt"/>
                        <a:ea typeface="+mn-ea"/>
                        <a:cs typeface="+mn-cs"/>
                      </a:rPr>
                      <a:t>-80,946</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189-4C0B-A115-874A938BA2FC}"/>
                </c:ext>
              </c:extLst>
            </c:dLbl>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1212290</c:v>
              </c:pt>
              <c:pt idx="1">
                <c:v>1293236</c:v>
              </c:pt>
              <c:pt idx="2">
                <c:v>-80946</c:v>
              </c:pt>
            </c:numLit>
          </c:val>
          <c:extLst>
            <c:ext xmlns:c16="http://schemas.microsoft.com/office/drawing/2014/chart" uri="{C3380CC4-5D6E-409C-BE32-E72D297353CC}">
              <c16:uniqueId val="{00000006-5189-4C0B-A115-874A938BA2FC}"/>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187500000000001E-2"/>
          <c:y val="0.10952343076258422"/>
          <c:w val="0.96562499999999996"/>
          <c:h val="0.88928572776778336"/>
        </c:manualLayout>
      </c:layout>
      <c:barChart>
        <c:barDir val="col"/>
        <c:grouping val="clustered"/>
        <c:varyColors val="0"/>
        <c:ser>
          <c:idx val="0"/>
          <c:order val="0"/>
          <c:tx>
            <c:v>#REF!</c:v>
          </c:tx>
          <c:spPr>
            <a:solidFill>
              <a:schemeClr val="accent1"/>
            </a:solidFill>
            <a:ln>
              <a:noFill/>
            </a:ln>
            <a:effectLst/>
          </c:spPr>
          <c:invertIfNegative val="0"/>
          <c:dPt>
            <c:idx val="0"/>
            <c:invertIfNegative val="0"/>
            <c:bubble3D val="0"/>
            <c:spPr>
              <a:solidFill>
                <a:srgbClr val="0B7F6C"/>
              </a:solidFill>
              <a:ln>
                <a:noFill/>
              </a:ln>
              <a:effectLst/>
            </c:spPr>
            <c:extLst>
              <c:ext xmlns:c16="http://schemas.microsoft.com/office/drawing/2014/chart" uri="{C3380CC4-5D6E-409C-BE32-E72D297353CC}">
                <c16:uniqueId val="{00000001-AB5C-438D-8034-2E22946E6A41}"/>
              </c:ext>
            </c:extLst>
          </c:dPt>
          <c:dPt>
            <c:idx val="1"/>
            <c:invertIfNegative val="0"/>
            <c:bubble3D val="0"/>
            <c:spPr>
              <a:solidFill>
                <a:srgbClr val="CCDEDC"/>
              </a:solidFill>
              <a:ln>
                <a:noFill/>
              </a:ln>
              <a:effectLst/>
            </c:spPr>
            <c:extLst>
              <c:ext xmlns:c16="http://schemas.microsoft.com/office/drawing/2014/chart" uri="{C3380CC4-5D6E-409C-BE32-E72D297353CC}">
                <c16:uniqueId val="{00000003-AB5C-438D-8034-2E22946E6A41}"/>
              </c:ext>
            </c:extLst>
          </c:dPt>
          <c:dPt>
            <c:idx val="2"/>
            <c:invertIfNegative val="0"/>
            <c:bubble3D val="0"/>
            <c:spPr>
              <a:solidFill>
                <a:srgbClr val="C00000"/>
              </a:solidFill>
              <a:ln>
                <a:noFill/>
              </a:ln>
              <a:effectLst/>
            </c:spPr>
            <c:extLst>
              <c:ext xmlns:c16="http://schemas.microsoft.com/office/drawing/2014/chart" uri="{C3380CC4-5D6E-409C-BE32-E72D297353CC}">
                <c16:uniqueId val="{00000005-AB5C-438D-8034-2E22946E6A41}"/>
              </c:ext>
            </c:extLst>
          </c:dPt>
          <c:dLbls>
            <c:numFmt formatCode="#,##0" sourceLinked="0"/>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lang="en-US" sz="1600" b="1" i="0" u="none" strike="noStrike" kern="1200" baseline="0">
                    <a:solidFill>
                      <a:sysClr val="windowText" lastClr="000000">
                        <a:lumMod val="75000"/>
                        <a:lumOff val="25000"/>
                      </a:sys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الإيرادات</c:v>
              </c:pt>
              <c:pt idx="1">
                <c:v>النفقات</c:v>
              </c:pt>
              <c:pt idx="2">
                <c:v>الفائض/ (العجز)</c:v>
              </c:pt>
            </c:strLit>
          </c:cat>
          <c:val>
            <c:numLit>
              <c:formatCode>General</c:formatCode>
              <c:ptCount val="3"/>
              <c:pt idx="0">
                <c:v>357984</c:v>
              </c:pt>
              <c:pt idx="1">
                <c:v>394979</c:v>
              </c:pt>
              <c:pt idx="2">
                <c:v>-36995</c:v>
              </c:pt>
            </c:numLit>
          </c:val>
          <c:extLst>
            <c:ext xmlns:c16="http://schemas.microsoft.com/office/drawing/2014/chart" uri="{C3380CC4-5D6E-409C-BE32-E72D297353CC}">
              <c16:uniqueId val="{00000006-AB5C-438D-8034-2E22946E6A41}"/>
            </c:ext>
          </c:extLst>
        </c:ser>
        <c:dLbls>
          <c:dLblPos val="outEnd"/>
          <c:showLegendKey val="0"/>
          <c:showVal val="1"/>
          <c:showCatName val="0"/>
          <c:showSerName val="0"/>
          <c:showPercent val="0"/>
          <c:showBubbleSize val="0"/>
        </c:dLbls>
        <c:gapWidth val="149"/>
        <c:overlap val="52"/>
        <c:axId val="889783584"/>
        <c:axId val="889782600"/>
      </c:barChart>
      <c:catAx>
        <c:axId val="889783584"/>
        <c:scaling>
          <c:orientation val="maxMin"/>
        </c:scaling>
        <c:delete val="1"/>
        <c:axPos val="b"/>
        <c:numFmt formatCode="General" sourceLinked="1"/>
        <c:majorTickMark val="none"/>
        <c:minorTickMark val="none"/>
        <c:tickLblPos val="nextTo"/>
        <c:crossAx val="889782600"/>
        <c:crosses val="autoZero"/>
        <c:auto val="1"/>
        <c:lblAlgn val="ctr"/>
        <c:lblOffset val="100"/>
        <c:noMultiLvlLbl val="0"/>
      </c:catAx>
      <c:valAx>
        <c:axId val="889782600"/>
        <c:scaling>
          <c:orientation val="minMax"/>
        </c:scaling>
        <c:delete val="1"/>
        <c:axPos val="r"/>
        <c:numFmt formatCode="General" sourceLinked="1"/>
        <c:majorTickMark val="none"/>
        <c:minorTickMark val="none"/>
        <c:tickLblPos val="nextTo"/>
        <c:crossAx val="8897835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104775</xdr:rowOff>
    </xdr:from>
    <xdr:to>
      <xdr:col>0</xdr:col>
      <xdr:colOff>2980962</xdr:colOff>
      <xdr:row>0</xdr:row>
      <xdr:rowOff>1180965</xdr:rowOff>
    </xdr:to>
    <xdr:pic>
      <xdr:nvPicPr>
        <xdr:cNvPr id="4" name="Picture 3">
          <a:extLst>
            <a:ext uri="{FF2B5EF4-FFF2-40B4-BE49-F238E27FC236}">
              <a16:creationId xmlns:a16="http://schemas.microsoft.com/office/drawing/2014/main" id="{F9AC0B90-1EC4-44B0-A0A3-9D32E3644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2668338" y="104775"/>
          <a:ext cx="2904762" cy="1076190"/>
        </a:xfrm>
        <a:prstGeom prst="rect">
          <a:avLst/>
        </a:prstGeom>
      </xdr:spPr>
    </xdr:pic>
    <xdr:clientData/>
  </xdr:twoCellAnchor>
  <xdr:twoCellAnchor editAs="oneCell">
    <xdr:from>
      <xdr:col>1</xdr:col>
      <xdr:colOff>2044897</xdr:colOff>
      <xdr:row>0</xdr:row>
      <xdr:rowOff>51211</xdr:rowOff>
    </xdr:from>
    <xdr:to>
      <xdr:col>2</xdr:col>
      <xdr:colOff>14080</xdr:colOff>
      <xdr:row>0</xdr:row>
      <xdr:rowOff>1283910</xdr:rowOff>
    </xdr:to>
    <xdr:pic>
      <xdr:nvPicPr>
        <xdr:cNvPr id="6" name="Picture 5">
          <a:extLst>
            <a:ext uri="{FF2B5EF4-FFF2-40B4-BE49-F238E27FC236}">
              <a16:creationId xmlns:a16="http://schemas.microsoft.com/office/drawing/2014/main" id="{89C2685A-6CE6-48DF-A3F9-623D723468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45300096" y="51211"/>
          <a:ext cx="2564211" cy="12326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xdr:colOff>
      <xdr:row>0</xdr:row>
      <xdr:rowOff>76200</xdr:rowOff>
    </xdr:from>
    <xdr:to>
      <xdr:col>1</xdr:col>
      <xdr:colOff>86420</xdr:colOff>
      <xdr:row>6</xdr:row>
      <xdr:rowOff>66540</xdr:rowOff>
    </xdr:to>
    <xdr:pic>
      <xdr:nvPicPr>
        <xdr:cNvPr id="2" name="Picture 1">
          <a:extLst>
            <a:ext uri="{FF2B5EF4-FFF2-40B4-BE49-F238E27FC236}">
              <a16:creationId xmlns:a16="http://schemas.microsoft.com/office/drawing/2014/main" id="{07562092-1CA9-45EF-9807-57D9313B7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166238" y="76200"/>
          <a:ext cx="2971437" cy="1076190"/>
        </a:xfrm>
        <a:prstGeom prst="rect">
          <a:avLst/>
        </a:prstGeom>
      </xdr:spPr>
    </xdr:pic>
    <xdr:clientData/>
  </xdr:twoCellAnchor>
  <xdr:twoCellAnchor editAs="oneCell">
    <xdr:from>
      <xdr:col>2</xdr:col>
      <xdr:colOff>4906645</xdr:colOff>
      <xdr:row>0</xdr:row>
      <xdr:rowOff>130810</xdr:rowOff>
    </xdr:from>
    <xdr:to>
      <xdr:col>3</xdr:col>
      <xdr:colOff>2584736</xdr:colOff>
      <xdr:row>8</xdr:row>
      <xdr:rowOff>125568</xdr:rowOff>
    </xdr:to>
    <xdr:pic>
      <xdr:nvPicPr>
        <xdr:cNvPr id="5" name="Picture 4">
          <a:extLst>
            <a:ext uri="{FF2B5EF4-FFF2-40B4-BE49-F238E27FC236}">
              <a16:creationId xmlns:a16="http://schemas.microsoft.com/office/drawing/2014/main" id="{2824982A-C724-4B8B-BD06-1ECE7B9F38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5425514" y="130810"/>
          <a:ext cx="2973991" cy="1442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4</xdr:col>
      <xdr:colOff>164737</xdr:colOff>
      <xdr:row>6</xdr:row>
      <xdr:rowOff>66540</xdr:rowOff>
    </xdr:to>
    <xdr:pic>
      <xdr:nvPicPr>
        <xdr:cNvPr id="2" name="Picture 1">
          <a:extLst>
            <a:ext uri="{FF2B5EF4-FFF2-40B4-BE49-F238E27FC236}">
              <a16:creationId xmlns:a16="http://schemas.microsoft.com/office/drawing/2014/main" id="{13AEE307-E4D7-49F7-97FF-434440C5C3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3239263" y="76200"/>
          <a:ext cx="2907937" cy="1076190"/>
        </a:xfrm>
        <a:prstGeom prst="rect">
          <a:avLst/>
        </a:prstGeom>
      </xdr:spPr>
    </xdr:pic>
    <xdr:clientData/>
  </xdr:twoCellAnchor>
  <xdr:twoCellAnchor>
    <xdr:from>
      <xdr:col>9</xdr:col>
      <xdr:colOff>452437</xdr:colOff>
      <xdr:row>8</xdr:row>
      <xdr:rowOff>80599</xdr:rowOff>
    </xdr:from>
    <xdr:to>
      <xdr:col>17</xdr:col>
      <xdr:colOff>175104</xdr:colOff>
      <xdr:row>27</xdr:row>
      <xdr:rowOff>47626</xdr:rowOff>
    </xdr:to>
    <xdr:sp macro="" textlink="">
      <xdr:nvSpPr>
        <xdr:cNvPr id="6" name="Rectangle: Rounded Corners 5">
          <a:extLst>
            <a:ext uri="{FF2B5EF4-FFF2-40B4-BE49-F238E27FC236}">
              <a16:creationId xmlns:a16="http://schemas.microsoft.com/office/drawing/2014/main" id="{4756523F-1CD2-4BB6-B0CF-15B7B3BFCAC2}"/>
            </a:ext>
          </a:extLst>
        </xdr:cNvPr>
        <xdr:cNvSpPr/>
      </xdr:nvSpPr>
      <xdr:spPr>
        <a:xfrm>
          <a:off x="9938174177"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xdr:from>
      <xdr:col>0</xdr:col>
      <xdr:colOff>437081</xdr:colOff>
      <xdr:row>8</xdr:row>
      <xdr:rowOff>80599</xdr:rowOff>
    </xdr:from>
    <xdr:to>
      <xdr:col>8</xdr:col>
      <xdr:colOff>159748</xdr:colOff>
      <xdr:row>27</xdr:row>
      <xdr:rowOff>47626</xdr:rowOff>
    </xdr:to>
    <xdr:sp macro="" textlink="">
      <xdr:nvSpPr>
        <xdr:cNvPr id="7" name="Rectangle: Rounded Corners 6">
          <a:extLst>
            <a:ext uri="{FF2B5EF4-FFF2-40B4-BE49-F238E27FC236}">
              <a16:creationId xmlns:a16="http://schemas.microsoft.com/office/drawing/2014/main" id="{B4F71AB6-6B66-434F-9C1C-341540B9C586}"/>
            </a:ext>
          </a:extLst>
        </xdr:cNvPr>
        <xdr:cNvSpPr/>
      </xdr:nvSpPr>
      <xdr:spPr>
        <a:xfrm>
          <a:off x="9943654502" y="1866537"/>
          <a:ext cx="4580417" cy="3348402"/>
        </a:xfrm>
        <a:prstGeom prst="roundRect">
          <a:avLst/>
        </a:prstGeom>
        <a:noFill/>
        <a:ln>
          <a:solidFill>
            <a:srgbClr val="817A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l" rtl="1"/>
          <a:endParaRPr lang="ar-SA" sz="1100"/>
        </a:p>
      </xdr:txBody>
    </xdr:sp>
    <xdr:clientData/>
  </xdr:twoCellAnchor>
  <xdr:twoCellAnchor editAs="oneCell">
    <xdr:from>
      <xdr:col>12</xdr:col>
      <xdr:colOff>466725</xdr:colOff>
      <xdr:row>0</xdr:row>
      <xdr:rowOff>85725</xdr:rowOff>
    </xdr:from>
    <xdr:to>
      <xdr:col>16</xdr:col>
      <xdr:colOff>602137</xdr:colOff>
      <xdr:row>7</xdr:row>
      <xdr:rowOff>45949</xdr:rowOff>
    </xdr:to>
    <xdr:pic>
      <xdr:nvPicPr>
        <xdr:cNvPr id="8" name="Picture 7">
          <a:extLst>
            <a:ext uri="{FF2B5EF4-FFF2-40B4-BE49-F238E27FC236}">
              <a16:creationId xmlns:a16="http://schemas.microsoft.com/office/drawing/2014/main" id="{FCE95E44-7716-4A8E-870B-41A6140683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7330663" y="85725"/>
          <a:ext cx="2573812" cy="1227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105667</xdr:colOff>
      <xdr:row>0</xdr:row>
      <xdr:rowOff>1200015</xdr:rowOff>
    </xdr:to>
    <xdr:pic>
      <xdr:nvPicPr>
        <xdr:cNvPr id="2" name="Picture 1">
          <a:extLst>
            <a:ext uri="{FF2B5EF4-FFF2-40B4-BE49-F238E27FC236}">
              <a16:creationId xmlns:a16="http://schemas.microsoft.com/office/drawing/2014/main" id="{F3AC0C43-7423-4373-A9EF-1D8FED1B8B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8210638" y="123825"/>
          <a:ext cx="2904762" cy="1076190"/>
        </a:xfrm>
        <a:prstGeom prst="rect">
          <a:avLst/>
        </a:prstGeom>
      </xdr:spPr>
    </xdr:pic>
    <xdr:clientData/>
  </xdr:twoCellAnchor>
  <xdr:twoCellAnchor editAs="oneCell">
    <xdr:from>
      <xdr:col>3</xdr:col>
      <xdr:colOff>185614</xdr:colOff>
      <xdr:row>0</xdr:row>
      <xdr:rowOff>29309</xdr:rowOff>
    </xdr:from>
    <xdr:to>
      <xdr:col>4</xdr:col>
      <xdr:colOff>1283187</xdr:colOff>
      <xdr:row>0</xdr:row>
      <xdr:rowOff>1210777</xdr:rowOff>
    </xdr:to>
    <xdr:pic>
      <xdr:nvPicPr>
        <xdr:cNvPr id="5" name="Picture 4">
          <a:extLst>
            <a:ext uri="{FF2B5EF4-FFF2-40B4-BE49-F238E27FC236}">
              <a16:creationId xmlns:a16="http://schemas.microsoft.com/office/drawing/2014/main" id="{FDD46C5E-9B8B-4042-998E-144C4A3386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0986001" y="29309"/>
          <a:ext cx="2745154" cy="11751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77</xdr:row>
      <xdr:rowOff>0</xdr:rowOff>
    </xdr:from>
    <xdr:to>
      <xdr:col>9</xdr:col>
      <xdr:colOff>495300</xdr:colOff>
      <xdr:row>95</xdr:row>
      <xdr:rowOff>0</xdr:rowOff>
    </xdr:to>
    <xdr:graphicFrame macro="">
      <xdr:nvGraphicFramePr>
        <xdr:cNvPr id="75" name="Chart 74">
          <a:extLst>
            <a:ext uri="{FF2B5EF4-FFF2-40B4-BE49-F238E27FC236}">
              <a16:creationId xmlns:a16="http://schemas.microsoft.com/office/drawing/2014/main" id="{6A0389B3-57B2-4452-87E1-05F8E726CB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323850</xdr:colOff>
      <xdr:row>78</xdr:row>
      <xdr:rowOff>57150</xdr:rowOff>
    </xdr:from>
    <xdr:to>
      <xdr:col>28</xdr:col>
      <xdr:colOff>533400</xdr:colOff>
      <xdr:row>92</xdr:row>
      <xdr:rowOff>120650</xdr:rowOff>
    </xdr:to>
    <xdr:graphicFrame macro="">
      <xdr:nvGraphicFramePr>
        <xdr:cNvPr id="74" name="Chart 73">
          <a:extLst>
            <a:ext uri="{FF2B5EF4-FFF2-40B4-BE49-F238E27FC236}">
              <a16:creationId xmlns:a16="http://schemas.microsoft.com/office/drawing/2014/main" id="{F43D0F28-547B-4FF1-BDE8-EC56D1804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512617</xdr:colOff>
      <xdr:row>43</xdr:row>
      <xdr:rowOff>83131</xdr:rowOff>
    </xdr:from>
    <xdr:to>
      <xdr:col>15</xdr:col>
      <xdr:colOff>52644</xdr:colOff>
      <xdr:row>60</xdr:row>
      <xdr:rowOff>69194</xdr:rowOff>
    </xdr:to>
    <xdr:graphicFrame macro="">
      <xdr:nvGraphicFramePr>
        <xdr:cNvPr id="5" name="Chart 4">
          <a:extLst>
            <a:ext uri="{FF2B5EF4-FFF2-40B4-BE49-F238E27FC236}">
              <a16:creationId xmlns:a16="http://schemas.microsoft.com/office/drawing/2014/main" id="{29A8B7DC-DAA0-4681-9FC7-DACF681A8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123825</xdr:rowOff>
    </xdr:from>
    <xdr:to>
      <xdr:col>4</xdr:col>
      <xdr:colOff>397782</xdr:colOff>
      <xdr:row>6</xdr:row>
      <xdr:rowOff>114165</xdr:rowOff>
    </xdr:to>
    <xdr:pic>
      <xdr:nvPicPr>
        <xdr:cNvPr id="2" name="Picture 1">
          <a:extLst>
            <a:ext uri="{FF2B5EF4-FFF2-40B4-BE49-F238E27FC236}">
              <a16:creationId xmlns:a16="http://schemas.microsoft.com/office/drawing/2014/main" id="{2D6343EF-B6E1-48B5-B9F5-3E637FC6623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233013838" y="123825"/>
          <a:ext cx="3133362" cy="1076190"/>
        </a:xfrm>
        <a:prstGeom prst="rect">
          <a:avLst/>
        </a:prstGeom>
      </xdr:spPr>
    </xdr:pic>
    <xdr:clientData/>
  </xdr:twoCellAnchor>
  <xdr:twoCellAnchor>
    <xdr:from>
      <xdr:col>1</xdr:col>
      <xdr:colOff>554830</xdr:colOff>
      <xdr:row>12</xdr:row>
      <xdr:rowOff>121447</xdr:rowOff>
    </xdr:from>
    <xdr:to>
      <xdr:col>15</xdr:col>
      <xdr:colOff>569118</xdr:colOff>
      <xdr:row>34</xdr:row>
      <xdr:rowOff>37340</xdr:rowOff>
    </xdr:to>
    <xdr:grpSp>
      <xdr:nvGrpSpPr>
        <xdr:cNvPr id="4" name="Group 3">
          <a:extLst>
            <a:ext uri="{FF2B5EF4-FFF2-40B4-BE49-F238E27FC236}">
              <a16:creationId xmlns:a16="http://schemas.microsoft.com/office/drawing/2014/main" id="{165A1D66-3CBD-45E9-BDF5-E0121B164DCA}"/>
            </a:ext>
          </a:extLst>
        </xdr:cNvPr>
        <xdr:cNvGrpSpPr/>
      </xdr:nvGrpSpPr>
      <xdr:grpSpPr>
        <a:xfrm>
          <a:off x="9939518476" y="3074197"/>
          <a:ext cx="8777288" cy="4106893"/>
          <a:chOff x="9937958756" y="3598069"/>
          <a:chExt cx="8777288" cy="4106892"/>
        </a:xfrm>
      </xdr:grpSpPr>
      <xdr:sp macro="" textlink="">
        <xdr:nvSpPr>
          <xdr:cNvPr id="16" name="Rectangle 15">
            <a:extLst>
              <a:ext uri="{FF2B5EF4-FFF2-40B4-BE49-F238E27FC236}">
                <a16:creationId xmlns:a16="http://schemas.microsoft.com/office/drawing/2014/main" id="{C960DC73-631B-421A-A85B-57D055124F7D}"/>
              </a:ext>
            </a:extLst>
          </xdr:cNvPr>
          <xdr:cNvSpPr/>
        </xdr:nvSpPr>
        <xdr:spPr>
          <a:xfrm>
            <a:off x="9944153628" y="7350919"/>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17" name="Rectangle 16">
            <a:extLst>
              <a:ext uri="{FF2B5EF4-FFF2-40B4-BE49-F238E27FC236}">
                <a16:creationId xmlns:a16="http://schemas.microsoft.com/office/drawing/2014/main" id="{39ABC100-AB88-4E02-A772-0301382D04D6}"/>
              </a:ext>
            </a:extLst>
          </xdr:cNvPr>
          <xdr:cNvSpPr/>
        </xdr:nvSpPr>
        <xdr:spPr>
          <a:xfrm>
            <a:off x="9941352037" y="7358979"/>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18" name="Rectangle 17">
            <a:extLst>
              <a:ext uri="{FF2B5EF4-FFF2-40B4-BE49-F238E27FC236}">
                <a16:creationId xmlns:a16="http://schemas.microsoft.com/office/drawing/2014/main" id="{3CF93DF5-B3D0-4BFD-8100-FC701127C564}"/>
              </a:ext>
            </a:extLst>
          </xdr:cNvPr>
          <xdr:cNvSpPr/>
        </xdr:nvSpPr>
        <xdr:spPr>
          <a:xfrm flipH="1">
            <a:off x="9939079106" y="7326524"/>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12" name="مستطيل مستدير الزوايا 49">
            <a:extLst>
              <a:ext uri="{FF2B5EF4-FFF2-40B4-BE49-F238E27FC236}">
                <a16:creationId xmlns:a16="http://schemas.microsoft.com/office/drawing/2014/main" id="{D261E201-1251-43B3-8338-736A41439D64}"/>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2</xdr:col>
      <xdr:colOff>469900</xdr:colOff>
      <xdr:row>13</xdr:row>
      <xdr:rowOff>128154</xdr:rowOff>
    </xdr:from>
    <xdr:to>
      <xdr:col>15</xdr:col>
      <xdr:colOff>9927</xdr:colOff>
      <xdr:row>30</xdr:row>
      <xdr:rowOff>114217</xdr:rowOff>
    </xdr:to>
    <xdr:graphicFrame macro="">
      <xdr:nvGraphicFramePr>
        <xdr:cNvPr id="11" name="Chart 10">
          <a:extLst>
            <a:ext uri="{FF2B5EF4-FFF2-40B4-BE49-F238E27FC236}">
              <a16:creationId xmlns:a16="http://schemas.microsoft.com/office/drawing/2014/main" id="{C1D48EEA-FA03-4899-AC80-FE04026A7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26564</xdr:colOff>
      <xdr:row>30</xdr:row>
      <xdr:rowOff>154361</xdr:rowOff>
    </xdr:from>
    <xdr:to>
      <xdr:col>5</xdr:col>
      <xdr:colOff>714233</xdr:colOff>
      <xdr:row>32</xdr:row>
      <xdr:rowOff>69478</xdr:rowOff>
    </xdr:to>
    <xdr:sp macro="" textlink="">
      <xdr:nvSpPr>
        <xdr:cNvPr id="13" name="Rectangle 12">
          <a:extLst>
            <a:ext uri="{FF2B5EF4-FFF2-40B4-BE49-F238E27FC236}">
              <a16:creationId xmlns:a16="http://schemas.microsoft.com/office/drawing/2014/main" id="{13E06F54-6ADA-462C-B3EA-B9281E853989}"/>
            </a:ext>
          </a:extLst>
        </xdr:cNvPr>
        <xdr:cNvSpPr/>
      </xdr:nvSpPr>
      <xdr:spPr>
        <a:xfrm>
          <a:off x="9984533767" y="6542461"/>
          <a:ext cx="1297269"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30</xdr:row>
      <xdr:rowOff>154361</xdr:rowOff>
    </xdr:from>
    <xdr:to>
      <xdr:col>9</xdr:col>
      <xdr:colOff>600934</xdr:colOff>
      <xdr:row>32</xdr:row>
      <xdr:rowOff>69478</xdr:rowOff>
    </xdr:to>
    <xdr:sp macro="" textlink="">
      <xdr:nvSpPr>
        <xdr:cNvPr id="14" name="Rectangle 13">
          <a:extLst>
            <a:ext uri="{FF2B5EF4-FFF2-40B4-BE49-F238E27FC236}">
              <a16:creationId xmlns:a16="http://schemas.microsoft.com/office/drawing/2014/main" id="{EEB34036-D1AE-4AF0-B0D0-E97494021B27}"/>
            </a:ext>
          </a:extLst>
        </xdr:cNvPr>
        <xdr:cNvSpPr/>
      </xdr:nvSpPr>
      <xdr:spPr>
        <a:xfrm>
          <a:off x="9981903866" y="6542461"/>
          <a:ext cx="1594995"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30</xdr:row>
      <xdr:rowOff>154361</xdr:rowOff>
    </xdr:from>
    <xdr:to>
      <xdr:col>14</xdr:col>
      <xdr:colOff>131279</xdr:colOff>
      <xdr:row>32</xdr:row>
      <xdr:rowOff>69478</xdr:rowOff>
    </xdr:to>
    <xdr:sp macro="" textlink="">
      <xdr:nvSpPr>
        <xdr:cNvPr id="15" name="Rectangle 14">
          <a:extLst>
            <a:ext uri="{FF2B5EF4-FFF2-40B4-BE49-F238E27FC236}">
              <a16:creationId xmlns:a16="http://schemas.microsoft.com/office/drawing/2014/main" id="{72D21324-1332-4F9A-B3E2-70CEF244B12C}"/>
            </a:ext>
          </a:extLst>
        </xdr:cNvPr>
        <xdr:cNvSpPr/>
      </xdr:nvSpPr>
      <xdr:spPr>
        <a:xfrm>
          <a:off x="9979325521" y="6542461"/>
          <a:ext cx="1604091" cy="2961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4</xdr:col>
      <xdr:colOff>40843</xdr:colOff>
      <xdr:row>27</xdr:row>
      <xdr:rowOff>154308</xdr:rowOff>
    </xdr:from>
    <xdr:to>
      <xdr:col>13</xdr:col>
      <xdr:colOff>510697</xdr:colOff>
      <xdr:row>27</xdr:row>
      <xdr:rowOff>154308</xdr:rowOff>
    </xdr:to>
    <xdr:cxnSp macro="">
      <xdr:nvCxnSpPr>
        <xdr:cNvPr id="19" name="Straight Connector 18">
          <a:extLst>
            <a:ext uri="{FF2B5EF4-FFF2-40B4-BE49-F238E27FC236}">
              <a16:creationId xmlns:a16="http://schemas.microsoft.com/office/drawing/2014/main" id="{BD3B2AA8-DB49-47DB-BAB8-C659C39301F7}"/>
            </a:ext>
          </a:extLst>
        </xdr:cNvPr>
        <xdr:cNvCxnSpPr/>
      </xdr:nvCxnSpPr>
      <xdr:spPr>
        <a:xfrm>
          <a:off x="10049168636" y="5710558"/>
          <a:ext cx="6290688"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554830</xdr:colOff>
      <xdr:row>40</xdr:row>
      <xdr:rowOff>121447</xdr:rowOff>
    </xdr:from>
    <xdr:to>
      <xdr:col>15</xdr:col>
      <xdr:colOff>569118</xdr:colOff>
      <xdr:row>62</xdr:row>
      <xdr:rowOff>57014</xdr:rowOff>
    </xdr:to>
    <xdr:grpSp>
      <xdr:nvGrpSpPr>
        <xdr:cNvPr id="20" name="Group 19">
          <a:extLst>
            <a:ext uri="{FF2B5EF4-FFF2-40B4-BE49-F238E27FC236}">
              <a16:creationId xmlns:a16="http://schemas.microsoft.com/office/drawing/2014/main" id="{0A89E414-65BC-4A1B-AE1F-930B9A65C04C}"/>
            </a:ext>
          </a:extLst>
        </xdr:cNvPr>
        <xdr:cNvGrpSpPr/>
      </xdr:nvGrpSpPr>
      <xdr:grpSpPr>
        <a:xfrm>
          <a:off x="9939518476" y="9074947"/>
          <a:ext cx="8777288" cy="4126567"/>
          <a:chOff x="9937958756" y="3598069"/>
          <a:chExt cx="8777288" cy="4127726"/>
        </a:xfrm>
      </xdr:grpSpPr>
      <xdr:sp macro="" textlink="">
        <xdr:nvSpPr>
          <xdr:cNvPr id="21" name="Rectangle 20">
            <a:extLst>
              <a:ext uri="{FF2B5EF4-FFF2-40B4-BE49-F238E27FC236}">
                <a16:creationId xmlns:a16="http://schemas.microsoft.com/office/drawing/2014/main" id="{32088873-E726-4F39-AEAD-B29BA4CD18B5}"/>
              </a:ext>
            </a:extLst>
          </xdr:cNvPr>
          <xdr:cNvSpPr/>
        </xdr:nvSpPr>
        <xdr:spPr>
          <a:xfrm>
            <a:off x="9944153628" y="7424277"/>
            <a:ext cx="1387028"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Revenues</a:t>
            </a:r>
          </a:p>
        </xdr:txBody>
      </xdr:sp>
      <xdr:sp macro="" textlink="">
        <xdr:nvSpPr>
          <xdr:cNvPr id="22" name="Rectangle 21">
            <a:extLst>
              <a:ext uri="{FF2B5EF4-FFF2-40B4-BE49-F238E27FC236}">
                <a16:creationId xmlns:a16="http://schemas.microsoft.com/office/drawing/2014/main" id="{577BD775-5737-45EF-A52F-0BE5480D10B1}"/>
              </a:ext>
            </a:extLst>
          </xdr:cNvPr>
          <xdr:cNvSpPr/>
        </xdr:nvSpPr>
        <xdr:spPr>
          <a:xfrm>
            <a:off x="9941352037" y="7432337"/>
            <a:ext cx="2119803" cy="263918"/>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Expenditures</a:t>
            </a:r>
          </a:p>
        </xdr:txBody>
      </xdr:sp>
      <xdr:sp macro="" textlink="">
        <xdr:nvSpPr>
          <xdr:cNvPr id="23" name="Rectangle 22">
            <a:extLst>
              <a:ext uri="{FF2B5EF4-FFF2-40B4-BE49-F238E27FC236}">
                <a16:creationId xmlns:a16="http://schemas.microsoft.com/office/drawing/2014/main" id="{BB750E9C-7413-471E-82C1-72F763E59468}"/>
              </a:ext>
            </a:extLst>
          </xdr:cNvPr>
          <xdr:cNvSpPr/>
        </xdr:nvSpPr>
        <xdr:spPr>
          <a:xfrm flipH="1">
            <a:off x="9939054845" y="7443898"/>
            <a:ext cx="1574245" cy="28189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en-US" sz="14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Surplus/(Deficit)</a:t>
            </a:r>
          </a:p>
        </xdr:txBody>
      </xdr:sp>
      <xdr:sp macro="" textlink="">
        <xdr:nvSpPr>
          <xdr:cNvPr id="24" name="مستطيل مستدير الزوايا 49">
            <a:extLst>
              <a:ext uri="{FF2B5EF4-FFF2-40B4-BE49-F238E27FC236}">
                <a16:creationId xmlns:a16="http://schemas.microsoft.com/office/drawing/2014/main" id="{5C54E1EF-DA67-4C01-BE4C-E2744DEAD4F2}"/>
              </a:ext>
            </a:extLst>
          </xdr:cNvPr>
          <xdr:cNvSpPr/>
        </xdr:nvSpPr>
        <xdr:spPr>
          <a:xfrm>
            <a:off x="9937958756" y="3598069"/>
            <a:ext cx="8777288" cy="410689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grpSp>
    <xdr:clientData/>
  </xdr:twoCellAnchor>
  <xdr:twoCellAnchor>
    <xdr:from>
      <xdr:col>4</xdr:col>
      <xdr:colOff>26564</xdr:colOff>
      <xdr:row>59</xdr:row>
      <xdr:rowOff>85092</xdr:rowOff>
    </xdr:from>
    <xdr:to>
      <xdr:col>5</xdr:col>
      <xdr:colOff>714233</xdr:colOff>
      <xdr:row>61</xdr:row>
      <xdr:rowOff>209</xdr:rowOff>
    </xdr:to>
    <xdr:sp macro="" textlink="">
      <xdr:nvSpPr>
        <xdr:cNvPr id="26" name="Rectangle 25">
          <a:extLst>
            <a:ext uri="{FF2B5EF4-FFF2-40B4-BE49-F238E27FC236}">
              <a16:creationId xmlns:a16="http://schemas.microsoft.com/office/drawing/2014/main" id="{C32FC10A-7310-4032-9CDB-63D78A55AC20}"/>
            </a:ext>
          </a:extLst>
        </xdr:cNvPr>
        <xdr:cNvSpPr/>
      </xdr:nvSpPr>
      <xdr:spPr>
        <a:xfrm>
          <a:off x="9984478349" y="12207819"/>
          <a:ext cx="1297269"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الإيرادات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7</xdr:col>
      <xdr:colOff>225139</xdr:colOff>
      <xdr:row>59</xdr:row>
      <xdr:rowOff>85092</xdr:rowOff>
    </xdr:from>
    <xdr:to>
      <xdr:col>9</xdr:col>
      <xdr:colOff>600934</xdr:colOff>
      <xdr:row>61</xdr:row>
      <xdr:rowOff>209</xdr:rowOff>
    </xdr:to>
    <xdr:sp macro="" textlink="">
      <xdr:nvSpPr>
        <xdr:cNvPr id="27" name="Rectangle 26">
          <a:extLst>
            <a:ext uri="{FF2B5EF4-FFF2-40B4-BE49-F238E27FC236}">
              <a16:creationId xmlns:a16="http://schemas.microsoft.com/office/drawing/2014/main" id="{286460F7-09A7-46E6-8D18-D30A49A948E5}"/>
            </a:ext>
          </a:extLst>
        </xdr:cNvPr>
        <xdr:cNvSpPr/>
      </xdr:nvSpPr>
      <xdr:spPr>
        <a:xfrm>
          <a:off x="9981876157" y="12207819"/>
          <a:ext cx="1594995"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المصروفات</a:t>
          </a:r>
          <a:endParaRPr kumimoji="0" lang="en-US"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endParaRPr>
        </a:p>
      </xdr:txBody>
    </xdr:sp>
    <xdr:clientData/>
  </xdr:twoCellAnchor>
  <xdr:twoCellAnchor>
    <xdr:from>
      <xdr:col>11</xdr:col>
      <xdr:colOff>355988</xdr:colOff>
      <xdr:row>59</xdr:row>
      <xdr:rowOff>85092</xdr:rowOff>
    </xdr:from>
    <xdr:to>
      <xdr:col>14</xdr:col>
      <xdr:colOff>131279</xdr:colOff>
      <xdr:row>61</xdr:row>
      <xdr:rowOff>209</xdr:rowOff>
    </xdr:to>
    <xdr:sp macro="" textlink="">
      <xdr:nvSpPr>
        <xdr:cNvPr id="28" name="Rectangle 27">
          <a:extLst>
            <a:ext uri="{FF2B5EF4-FFF2-40B4-BE49-F238E27FC236}">
              <a16:creationId xmlns:a16="http://schemas.microsoft.com/office/drawing/2014/main" id="{F867201C-8B44-47E5-996C-9AC18E18A80F}"/>
            </a:ext>
          </a:extLst>
        </xdr:cNvPr>
        <xdr:cNvSpPr/>
      </xdr:nvSpPr>
      <xdr:spPr>
        <a:xfrm>
          <a:off x="9979297812" y="12207819"/>
          <a:ext cx="1604091" cy="275335"/>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fontAlgn="ctr"/>
          <a:r>
            <a:rPr lang="ar-SA" sz="1600">
              <a:solidFill>
                <a:prstClr val="black">
                  <a:lumMod val="65000"/>
                  <a:lumOff val="35000"/>
                </a:prstClr>
              </a:solidFill>
              <a:latin typeface="DIN Next LT Arabic" panose="020B0503020203050203" pitchFamily="34" charset="-78"/>
              <a:cs typeface="DIN Next LT Arabic" panose="020B0503020203050203" pitchFamily="34" charset="-78"/>
            </a:rPr>
            <a:t>الفائض/ (العجز)</a:t>
          </a:r>
        </a:p>
      </xdr:txBody>
    </xdr:sp>
    <xdr:clientData/>
  </xdr:twoCellAnchor>
  <xdr:twoCellAnchor>
    <xdr:from>
      <xdr:col>3</xdr:col>
      <xdr:colOff>278625</xdr:colOff>
      <xdr:row>65</xdr:row>
      <xdr:rowOff>169996</xdr:rowOff>
    </xdr:from>
    <xdr:to>
      <xdr:col>14</xdr:col>
      <xdr:colOff>233035</xdr:colOff>
      <xdr:row>65</xdr:row>
      <xdr:rowOff>169996</xdr:rowOff>
    </xdr:to>
    <xdr:cxnSp macro="">
      <xdr:nvCxnSpPr>
        <xdr:cNvPr id="32" name="Straight Connector 31">
          <a:extLst>
            <a:ext uri="{FF2B5EF4-FFF2-40B4-BE49-F238E27FC236}">
              <a16:creationId xmlns:a16="http://schemas.microsoft.com/office/drawing/2014/main" id="{A2F4909B-8EB3-498C-8572-E4651AFA5E90}"/>
            </a:ext>
          </a:extLst>
        </xdr:cNvPr>
        <xdr:cNvCxnSpPr/>
      </xdr:nvCxnSpPr>
      <xdr:spPr>
        <a:xfrm>
          <a:off x="10048472632" y="13494413"/>
          <a:ext cx="6981743" cy="0"/>
        </a:xfrm>
        <a:prstGeom prst="line">
          <a:avLst/>
        </a:prstGeom>
        <a:noFill/>
        <a:ln>
          <a:noFill/>
        </a:ln>
      </xdr:spPr>
    </xdr:cxnSp>
    <xdr:clientData/>
  </xdr:twoCellAnchor>
  <xdr:twoCellAnchor>
    <xdr:from>
      <xdr:col>4</xdr:col>
      <xdr:colOff>40843</xdr:colOff>
      <xdr:row>58</xdr:row>
      <xdr:rowOff>82053</xdr:rowOff>
    </xdr:from>
    <xdr:to>
      <xdr:col>13</xdr:col>
      <xdr:colOff>511967</xdr:colOff>
      <xdr:row>58</xdr:row>
      <xdr:rowOff>82053</xdr:rowOff>
    </xdr:to>
    <xdr:cxnSp macro="">
      <xdr:nvCxnSpPr>
        <xdr:cNvPr id="29" name="Straight Connector 28">
          <a:extLst>
            <a:ext uri="{FF2B5EF4-FFF2-40B4-BE49-F238E27FC236}">
              <a16:creationId xmlns:a16="http://schemas.microsoft.com/office/drawing/2014/main" id="{7CC8B32C-BAB4-4140-B6F8-77BE47C0A3A8}"/>
            </a:ext>
          </a:extLst>
        </xdr:cNvPr>
        <xdr:cNvCxnSpPr/>
      </xdr:nvCxnSpPr>
      <xdr:spPr>
        <a:xfrm>
          <a:off x="9875912908" y="11702553"/>
          <a:ext cx="6186124"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468440</xdr:colOff>
      <xdr:row>74</xdr:row>
      <xdr:rowOff>15875</xdr:rowOff>
    </xdr:from>
    <xdr:to>
      <xdr:col>11</xdr:col>
      <xdr:colOff>321582</xdr:colOff>
      <xdr:row>98</xdr:row>
      <xdr:rowOff>50347</xdr:rowOff>
    </xdr:to>
    <xdr:sp macro="" textlink="">
      <xdr:nvSpPr>
        <xdr:cNvPr id="31" name="مستطيل مستدير الزوايا 49">
          <a:extLst>
            <a:ext uri="{FF2B5EF4-FFF2-40B4-BE49-F238E27FC236}">
              <a16:creationId xmlns:a16="http://schemas.microsoft.com/office/drawing/2014/main" id="{E99AEEEE-D283-459D-B22B-D9475D364A72}"/>
            </a:ext>
          </a:extLst>
        </xdr:cNvPr>
        <xdr:cNvSpPr/>
      </xdr:nvSpPr>
      <xdr:spPr>
        <a:xfrm>
          <a:off x="9981306918" y="16532225"/>
          <a:ext cx="6863542" cy="4606472"/>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xdr:from>
      <xdr:col>0</xdr:col>
      <xdr:colOff>400050</xdr:colOff>
      <xdr:row>94</xdr:row>
      <xdr:rowOff>40564</xdr:rowOff>
    </xdr:from>
    <xdr:to>
      <xdr:col>6</xdr:col>
      <xdr:colOff>135618</xdr:colOff>
      <xdr:row>97</xdr:row>
      <xdr:rowOff>123106</xdr:rowOff>
    </xdr:to>
    <xdr:sp macro="" textlink="">
      <xdr:nvSpPr>
        <xdr:cNvPr id="33" name="Rectangle 32">
          <a:extLst>
            <a:ext uri="{FF2B5EF4-FFF2-40B4-BE49-F238E27FC236}">
              <a16:creationId xmlns:a16="http://schemas.microsoft.com/office/drawing/2014/main" id="{6E4B172C-E97F-4C9E-9E2B-C4F629DC02DE}"/>
            </a:ext>
          </a:extLst>
        </xdr:cNvPr>
        <xdr:cNvSpPr/>
      </xdr:nvSpPr>
      <xdr:spPr>
        <a:xfrm flipH="1">
          <a:off x="9984540882" y="20366914"/>
          <a:ext cx="3697968" cy="65404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الرابع</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6</xdr:col>
      <xdr:colOff>523596</xdr:colOff>
      <xdr:row>94</xdr:row>
      <xdr:rowOff>39929</xdr:rowOff>
    </xdr:from>
    <xdr:to>
      <xdr:col>9</xdr:col>
      <xdr:colOff>314798</xdr:colOff>
      <xdr:row>97</xdr:row>
      <xdr:rowOff>125646</xdr:rowOff>
    </xdr:to>
    <xdr:sp macro="" textlink="">
      <xdr:nvSpPr>
        <xdr:cNvPr id="34" name="Rectangle 33">
          <a:extLst>
            <a:ext uri="{FF2B5EF4-FFF2-40B4-BE49-F238E27FC236}">
              <a16:creationId xmlns:a16="http://schemas.microsoft.com/office/drawing/2014/main" id="{FB4111A2-E914-45D4-9EEA-9AE1664D0F98}"/>
            </a:ext>
          </a:extLst>
        </xdr:cNvPr>
        <xdr:cNvSpPr/>
      </xdr:nvSpPr>
      <xdr:spPr>
        <a:xfrm>
          <a:off x="9982532902" y="20366279"/>
          <a:ext cx="1620002" cy="65721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حتى الربع الرابع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20</xdr:col>
      <xdr:colOff>589874</xdr:colOff>
      <xdr:row>92</xdr:row>
      <xdr:rowOff>60053</xdr:rowOff>
    </xdr:from>
    <xdr:to>
      <xdr:col>22</xdr:col>
      <xdr:colOff>636689</xdr:colOff>
      <xdr:row>95</xdr:row>
      <xdr:rowOff>142595</xdr:rowOff>
    </xdr:to>
    <xdr:sp macro="" textlink="">
      <xdr:nvSpPr>
        <xdr:cNvPr id="36" name="Rectangle 35">
          <a:extLst>
            <a:ext uri="{FF2B5EF4-FFF2-40B4-BE49-F238E27FC236}">
              <a16:creationId xmlns:a16="http://schemas.microsoft.com/office/drawing/2014/main" id="{F458F8EC-6C0A-4E2D-ABFB-542F252EA760}"/>
            </a:ext>
          </a:extLst>
        </xdr:cNvPr>
        <xdr:cNvSpPr/>
      </xdr:nvSpPr>
      <xdr:spPr>
        <a:xfrm>
          <a:off x="9973695661" y="20005403"/>
          <a:ext cx="1266015" cy="654042"/>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الرابع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2022م </a:t>
          </a:r>
        </a:p>
      </xdr:txBody>
    </xdr:sp>
    <xdr:clientData/>
  </xdr:twoCellAnchor>
  <xdr:twoCellAnchor>
    <xdr:from>
      <xdr:col>25</xdr:col>
      <xdr:colOff>286617</xdr:colOff>
      <xdr:row>92</xdr:row>
      <xdr:rowOff>44813</xdr:rowOff>
    </xdr:from>
    <xdr:to>
      <xdr:col>27</xdr:col>
      <xdr:colOff>340417</xdr:colOff>
      <xdr:row>95</xdr:row>
      <xdr:rowOff>124180</xdr:rowOff>
    </xdr:to>
    <xdr:sp macro="" textlink="">
      <xdr:nvSpPr>
        <xdr:cNvPr id="37" name="Rectangle 36">
          <a:extLst>
            <a:ext uri="{FF2B5EF4-FFF2-40B4-BE49-F238E27FC236}">
              <a16:creationId xmlns:a16="http://schemas.microsoft.com/office/drawing/2014/main" id="{F31B3907-843F-42AD-ADCA-6CD02638E7E4}"/>
            </a:ext>
          </a:extLst>
        </xdr:cNvPr>
        <xdr:cNvSpPr/>
      </xdr:nvSpPr>
      <xdr:spPr>
        <a:xfrm>
          <a:off x="9970886783" y="19990163"/>
          <a:ext cx="1273000" cy="650867"/>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0" algn="ctr" defTabSz="914400" rtl="1" eaLnBrk="1" fontAlgn="auto" latinLnBrk="0" hangingPunct="1">
            <a:lnSpc>
              <a:spcPct val="100000"/>
            </a:lnSpc>
            <a:spcBef>
              <a:spcPts val="0"/>
            </a:spcBef>
            <a:spcAft>
              <a:spcPts val="0"/>
            </a:spcAft>
            <a:buClr>
              <a:srgbClr val="339966"/>
            </a:buClr>
            <a:buSzTx/>
            <a:buFontTx/>
            <a:buNone/>
            <a:tabLst/>
            <a:defRPr/>
          </a:pP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الربع الرابع </a:t>
          </a:r>
          <a:b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br>
          <a:r>
            <a:rPr kumimoji="0" lang="ar-SA" sz="1600" b="0" i="0" u="none" strike="noStrike" kern="1200" cap="none" spc="0" normalizeH="0" baseline="0">
              <a:ln>
                <a:noFill/>
              </a:ln>
              <a:solidFill>
                <a:prstClr val="black">
                  <a:lumMod val="65000"/>
                  <a:lumOff val="35000"/>
                </a:prstClr>
              </a:solidFill>
              <a:effectLst/>
              <a:uLnTx/>
              <a:uFillTx/>
              <a:latin typeface="DIN Next LT Arabic" panose="020B0503020203050203" pitchFamily="34" charset="-78"/>
              <a:ea typeface="+mn-ea"/>
              <a:cs typeface="DIN Next LT Arabic" panose="020B0503020203050203" pitchFamily="34" charset="-78"/>
            </a:rPr>
            <a:t>2023م </a:t>
          </a:r>
        </a:p>
      </xdr:txBody>
    </xdr:sp>
    <xdr:clientData/>
  </xdr:twoCellAnchor>
  <xdr:twoCellAnchor>
    <xdr:from>
      <xdr:col>19</xdr:col>
      <xdr:colOff>476250</xdr:colOff>
      <xdr:row>91</xdr:row>
      <xdr:rowOff>171450</xdr:rowOff>
    </xdr:from>
    <xdr:to>
      <xdr:col>28</xdr:col>
      <xdr:colOff>543197</xdr:colOff>
      <xdr:row>91</xdr:row>
      <xdr:rowOff>171450</xdr:rowOff>
    </xdr:to>
    <xdr:cxnSp macro="">
      <xdr:nvCxnSpPr>
        <xdr:cNvPr id="39" name="Straight Connector 38">
          <a:extLst>
            <a:ext uri="{FF2B5EF4-FFF2-40B4-BE49-F238E27FC236}">
              <a16:creationId xmlns:a16="http://schemas.microsoft.com/office/drawing/2014/main" id="{344C0E2B-894F-4519-A2E6-A6F862A6FFCC}"/>
            </a:ext>
          </a:extLst>
        </xdr:cNvPr>
        <xdr:cNvCxnSpPr/>
      </xdr:nvCxnSpPr>
      <xdr:spPr>
        <a:xfrm>
          <a:off x="9866213803" y="19872325"/>
          <a:ext cx="5527947"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8165</xdr:colOff>
      <xdr:row>74</xdr:row>
      <xdr:rowOff>13606</xdr:rowOff>
    </xdr:from>
    <xdr:to>
      <xdr:col>30</xdr:col>
      <xdr:colOff>154768</xdr:colOff>
      <xdr:row>98</xdr:row>
      <xdr:rowOff>31750</xdr:rowOff>
    </xdr:to>
    <xdr:sp macro="" textlink="">
      <xdr:nvSpPr>
        <xdr:cNvPr id="38" name="مستطيل مستدير الزوايا 49">
          <a:extLst>
            <a:ext uri="{FF2B5EF4-FFF2-40B4-BE49-F238E27FC236}">
              <a16:creationId xmlns:a16="http://schemas.microsoft.com/office/drawing/2014/main" id="{7AA0EB9E-CCA8-4597-9B2C-05C74BB8D28E}"/>
            </a:ext>
          </a:extLst>
        </xdr:cNvPr>
        <xdr:cNvSpPr/>
      </xdr:nvSpPr>
      <xdr:spPr>
        <a:xfrm>
          <a:off x="9865395732" y="16475981"/>
          <a:ext cx="6814103" cy="4590144"/>
        </a:xfrm>
        <a:prstGeom prst="roundRect">
          <a:avLst/>
        </a:prstGeom>
        <a:noFill/>
        <a:ln>
          <a:solidFill>
            <a:srgbClr val="0D0D0D">
              <a:alpha val="38824"/>
            </a:srgb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1"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ar-SA" sz="1400" b="0" i="0" u="none" strike="noStrike" kern="1200" cap="none" spc="0" normalizeH="0" baseline="0">
            <a:ln>
              <a:noFill/>
            </a:ln>
            <a:solidFill>
              <a:prstClr val="white"/>
            </a:solidFill>
            <a:effectLst/>
            <a:uLnTx/>
            <a:uFillTx/>
            <a:latin typeface="JF Flat" panose="02000500000000000000" pitchFamily="2" charset="-78"/>
            <a:ea typeface="+mn-ea"/>
            <a:cs typeface="JF Flat" panose="02000500000000000000" pitchFamily="2" charset="-78"/>
          </a:endParaRPr>
        </a:p>
      </xdr:txBody>
    </xdr:sp>
    <xdr:clientData/>
  </xdr:twoCellAnchor>
  <xdr:twoCellAnchor editAs="oneCell">
    <xdr:from>
      <xdr:col>13</xdr:col>
      <xdr:colOff>137509</xdr:colOff>
      <xdr:row>0</xdr:row>
      <xdr:rowOff>42334</xdr:rowOff>
    </xdr:from>
    <xdr:to>
      <xdr:col>17</xdr:col>
      <xdr:colOff>169334</xdr:colOff>
      <xdr:row>8</xdr:row>
      <xdr:rowOff>69689</xdr:rowOff>
    </xdr:to>
    <xdr:pic>
      <xdr:nvPicPr>
        <xdr:cNvPr id="6" name="Picture 5">
          <a:extLst>
            <a:ext uri="{FF2B5EF4-FFF2-40B4-BE49-F238E27FC236}">
              <a16:creationId xmlns:a16="http://schemas.microsoft.com/office/drawing/2014/main" id="{C0D8AE51-23ED-4CEA-8A90-12084579C6B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046483166" y="42334"/>
          <a:ext cx="3069241" cy="1469863"/>
        </a:xfrm>
        <a:prstGeom prst="rect">
          <a:avLst/>
        </a:prstGeom>
      </xdr:spPr>
    </xdr:pic>
    <xdr:clientData/>
  </xdr:twoCellAnchor>
  <xdr:twoCellAnchor>
    <xdr:from>
      <xdr:col>2</xdr:col>
      <xdr:colOff>179659</xdr:colOff>
      <xdr:row>93</xdr:row>
      <xdr:rowOff>114300</xdr:rowOff>
    </xdr:from>
    <xdr:to>
      <xdr:col>9</xdr:col>
      <xdr:colOff>277449</xdr:colOff>
      <xdr:row>93</xdr:row>
      <xdr:rowOff>114300</xdr:rowOff>
    </xdr:to>
    <xdr:cxnSp macro="">
      <xdr:nvCxnSpPr>
        <xdr:cNvPr id="73" name="Straight Connector 72">
          <a:extLst>
            <a:ext uri="{FF2B5EF4-FFF2-40B4-BE49-F238E27FC236}">
              <a16:creationId xmlns:a16="http://schemas.microsoft.com/office/drawing/2014/main" id="{44349907-FD93-430E-95AE-FF125672F95A}"/>
            </a:ext>
          </a:extLst>
        </xdr:cNvPr>
        <xdr:cNvCxnSpPr/>
      </xdr:nvCxnSpPr>
      <xdr:spPr>
        <a:xfrm>
          <a:off x="9982570251" y="20250150"/>
          <a:ext cx="4669790" cy="0"/>
        </a:xfrm>
        <a:prstGeom prst="line">
          <a:avLst/>
        </a:prstGeom>
        <a:ln w="3175">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47625</xdr:rowOff>
    </xdr:from>
    <xdr:ext cx="3396887" cy="1076190"/>
    <xdr:pic>
      <xdr:nvPicPr>
        <xdr:cNvPr id="2" name="Picture 1">
          <a:extLst>
            <a:ext uri="{FF2B5EF4-FFF2-40B4-BE49-F238E27FC236}">
              <a16:creationId xmlns:a16="http://schemas.microsoft.com/office/drawing/2014/main" id="{5891E67A-94CA-4552-B896-291384FF9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289513" y="47625"/>
          <a:ext cx="3396887" cy="1076190"/>
        </a:xfrm>
        <a:prstGeom prst="rect">
          <a:avLst/>
        </a:prstGeom>
      </xdr:spPr>
    </xdr:pic>
    <xdr:clientData/>
  </xdr:oneCellAnchor>
  <xdr:twoCellAnchor>
    <xdr:from>
      <xdr:col>0</xdr:col>
      <xdr:colOff>0</xdr:colOff>
      <xdr:row>2</xdr:row>
      <xdr:rowOff>438150</xdr:rowOff>
    </xdr:from>
    <xdr:to>
      <xdr:col>0</xdr:col>
      <xdr:colOff>981073</xdr:colOff>
      <xdr:row>3</xdr:row>
      <xdr:rowOff>121739</xdr:rowOff>
    </xdr:to>
    <xdr:sp macro="" textlink="">
      <xdr:nvSpPr>
        <xdr:cNvPr id="3" name="Rectangle 2">
          <a:extLst>
            <a:ext uri="{FF2B5EF4-FFF2-40B4-BE49-F238E27FC236}">
              <a16:creationId xmlns:a16="http://schemas.microsoft.com/office/drawing/2014/main" id="{2350F70D-B6C0-420A-A3F9-08A9F2B1CB2A}"/>
            </a:ext>
          </a:extLst>
        </xdr:cNvPr>
        <xdr:cNvSpPr/>
      </xdr:nvSpPr>
      <xdr:spPr>
        <a:xfrm>
          <a:off x="9987078707" y="544830"/>
          <a:ext cx="607693" cy="125549"/>
        </a:xfrm>
        <a:prstGeom prst="rect">
          <a:avLst/>
        </a:prstGeom>
        <a:ln>
          <a:noFill/>
        </a:ln>
      </xdr:spPr>
      <xdr:txBody>
        <a:bodyPr wrap="square" lIns="155160" tIns="0" rIns="0" bIns="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34139" marR="0" lvl="1" indent="1588" algn="l" defTabSz="912813" rtl="1" eaLnBrk="1" fontAlgn="base" latinLnBrk="0" hangingPunct="1">
            <a:lnSpc>
              <a:spcPct val="100000"/>
            </a:lnSpc>
            <a:spcBef>
              <a:spcPct val="0"/>
            </a:spcBef>
            <a:spcAft>
              <a:spcPct val="0"/>
            </a:spcAft>
            <a:buClr>
              <a:srgbClr val="339966"/>
            </a:buClr>
            <a:buSzTx/>
            <a:buFontTx/>
            <a:buNone/>
            <a:tabLst/>
            <a:defRPr/>
          </a:pPr>
          <a:endParaRPr kumimoji="0" lang="en-US" sz="1050" b="0" i="0" u="none" strike="noStrike" kern="1200" cap="none" spc="0" normalizeH="0" baseline="0">
            <a:ln>
              <a:noFill/>
            </a:ln>
            <a:solidFill>
              <a:prstClr val="black">
                <a:lumMod val="75000"/>
                <a:lumOff val="25000"/>
              </a:prstClr>
            </a:solidFill>
            <a:effectLst/>
            <a:uLnTx/>
            <a:uFillTx/>
            <a:latin typeface="DIN Next LT Arabic" panose="020B0503020203050203" pitchFamily="34" charset="-78"/>
            <a:ea typeface="MS PGothic" pitchFamily="34" charset="-128"/>
            <a:cs typeface="DIN Next LT Arabic" panose="020B0503020203050203" pitchFamily="34" charset="-78"/>
          </a:endParaRPr>
        </a:p>
      </xdr:txBody>
    </xdr:sp>
    <xdr:clientData/>
  </xdr:twoCellAnchor>
  <xdr:twoCellAnchor editAs="oneCell">
    <xdr:from>
      <xdr:col>5</xdr:col>
      <xdr:colOff>2063748</xdr:colOff>
      <xdr:row>0</xdr:row>
      <xdr:rowOff>0</xdr:rowOff>
    </xdr:from>
    <xdr:to>
      <xdr:col>6</xdr:col>
      <xdr:colOff>2304354</xdr:colOff>
      <xdr:row>1</xdr:row>
      <xdr:rowOff>161392</xdr:rowOff>
    </xdr:to>
    <xdr:pic>
      <xdr:nvPicPr>
        <xdr:cNvPr id="6" name="Picture 5">
          <a:extLst>
            <a:ext uri="{FF2B5EF4-FFF2-40B4-BE49-F238E27FC236}">
              <a16:creationId xmlns:a16="http://schemas.microsoft.com/office/drawing/2014/main" id="{AA983F03-0D03-4E33-8C81-FC2FCDABD7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27031896" y="0"/>
          <a:ext cx="2881628" cy="13800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123825</xdr:rowOff>
    </xdr:from>
    <xdr:ext cx="3255552" cy="1076190"/>
    <xdr:pic>
      <xdr:nvPicPr>
        <xdr:cNvPr id="2" name="Picture 1">
          <a:extLst>
            <a:ext uri="{FF2B5EF4-FFF2-40B4-BE49-F238E27FC236}">
              <a16:creationId xmlns:a16="http://schemas.microsoft.com/office/drawing/2014/main" id="{B37D889E-838D-41A4-9367-90BE2B07D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335598" y="123825"/>
          <a:ext cx="3255552" cy="1076190"/>
        </a:xfrm>
        <a:prstGeom prst="rect">
          <a:avLst/>
        </a:prstGeom>
      </xdr:spPr>
    </xdr:pic>
    <xdr:clientData/>
  </xdr:oneCellAnchor>
  <xdr:twoCellAnchor editAs="oneCell">
    <xdr:from>
      <xdr:col>5</xdr:col>
      <xdr:colOff>2514600</xdr:colOff>
      <xdr:row>0</xdr:row>
      <xdr:rowOff>76200</xdr:rowOff>
    </xdr:from>
    <xdr:to>
      <xdr:col>6</xdr:col>
      <xdr:colOff>2488216</xdr:colOff>
      <xdr:row>1</xdr:row>
      <xdr:rowOff>104734</xdr:rowOff>
    </xdr:to>
    <xdr:pic>
      <xdr:nvPicPr>
        <xdr:cNvPr id="5" name="Picture 4">
          <a:extLst>
            <a:ext uri="{FF2B5EF4-FFF2-40B4-BE49-F238E27FC236}">
              <a16:creationId xmlns:a16="http://schemas.microsoft.com/office/drawing/2014/main" id="{0049C28B-303E-4284-ACEB-60377E0ED4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6712659" y="76200"/>
          <a:ext cx="2612041" cy="125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123825</xdr:rowOff>
    </xdr:from>
    <xdr:ext cx="2983301" cy="1076190"/>
    <xdr:pic>
      <xdr:nvPicPr>
        <xdr:cNvPr id="2" name="Picture 1">
          <a:extLst>
            <a:ext uri="{FF2B5EF4-FFF2-40B4-BE49-F238E27FC236}">
              <a16:creationId xmlns:a16="http://schemas.microsoft.com/office/drawing/2014/main" id="{776F411D-1AC0-41C9-ACB5-6D813CFDCC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07849" y="123825"/>
          <a:ext cx="2983301" cy="1076190"/>
        </a:xfrm>
        <a:prstGeom prst="rect">
          <a:avLst/>
        </a:prstGeom>
      </xdr:spPr>
    </xdr:pic>
    <xdr:clientData/>
  </xdr:oneCellAnchor>
  <xdr:twoCellAnchor editAs="oneCell">
    <xdr:from>
      <xdr:col>5</xdr:col>
      <xdr:colOff>2303445</xdr:colOff>
      <xdr:row>0</xdr:row>
      <xdr:rowOff>0</xdr:rowOff>
    </xdr:from>
    <xdr:to>
      <xdr:col>7</xdr:col>
      <xdr:colOff>34052</xdr:colOff>
      <xdr:row>1</xdr:row>
      <xdr:rowOff>87001</xdr:rowOff>
    </xdr:to>
    <xdr:pic>
      <xdr:nvPicPr>
        <xdr:cNvPr id="5" name="Picture 4">
          <a:extLst>
            <a:ext uri="{FF2B5EF4-FFF2-40B4-BE49-F238E27FC236}">
              <a16:creationId xmlns:a16="http://schemas.microsoft.com/office/drawing/2014/main" id="{ACF134E9-EF5E-4CDD-B224-4199236C5C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2714448" y="0"/>
          <a:ext cx="2577774" cy="1304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2998107</xdr:colOff>
      <xdr:row>0</xdr:row>
      <xdr:rowOff>1197475</xdr:rowOff>
    </xdr:to>
    <xdr:pic>
      <xdr:nvPicPr>
        <xdr:cNvPr id="2" name="Picture 1">
          <a:extLst>
            <a:ext uri="{FF2B5EF4-FFF2-40B4-BE49-F238E27FC236}">
              <a16:creationId xmlns:a16="http://schemas.microsoft.com/office/drawing/2014/main" id="{F6E22E8D-A8A5-499C-93D3-1ABE28BAE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95602038" y="123825"/>
          <a:ext cx="2904762" cy="1076190"/>
        </a:xfrm>
        <a:prstGeom prst="rect">
          <a:avLst/>
        </a:prstGeom>
      </xdr:spPr>
    </xdr:pic>
    <xdr:clientData/>
  </xdr:twoCellAnchor>
  <xdr:twoCellAnchor editAs="oneCell">
    <xdr:from>
      <xdr:col>2</xdr:col>
      <xdr:colOff>1340556</xdr:colOff>
      <xdr:row>0</xdr:row>
      <xdr:rowOff>1</xdr:rowOff>
    </xdr:from>
    <xdr:to>
      <xdr:col>2</xdr:col>
      <xdr:colOff>4036861</xdr:colOff>
      <xdr:row>1</xdr:row>
      <xdr:rowOff>68487</xdr:rowOff>
    </xdr:to>
    <xdr:pic>
      <xdr:nvPicPr>
        <xdr:cNvPr id="4" name="Picture 3">
          <a:extLst>
            <a:ext uri="{FF2B5EF4-FFF2-40B4-BE49-F238E27FC236}">
              <a16:creationId xmlns:a16="http://schemas.microsoft.com/office/drawing/2014/main" id="{CB7BDEDB-BA3B-4D4A-8B47-18EA3C1D2A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811314" y="1"/>
          <a:ext cx="2696305" cy="12912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95250</xdr:colOff>
      <xdr:row>0</xdr:row>
      <xdr:rowOff>123825</xdr:rowOff>
    </xdr:from>
    <xdr:ext cx="2926987" cy="1076190"/>
    <xdr:pic>
      <xdr:nvPicPr>
        <xdr:cNvPr id="2" name="Picture 1">
          <a:extLst>
            <a:ext uri="{FF2B5EF4-FFF2-40B4-BE49-F238E27FC236}">
              <a16:creationId xmlns:a16="http://schemas.microsoft.com/office/drawing/2014/main" id="{00BB82AF-8140-4E8E-A68D-EB8F6C9F74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84664163" y="123825"/>
          <a:ext cx="2926987" cy="1076190"/>
        </a:xfrm>
        <a:prstGeom prst="rect">
          <a:avLst/>
        </a:prstGeom>
      </xdr:spPr>
    </xdr:pic>
    <xdr:clientData/>
  </xdr:oneCellAnchor>
  <xdr:twoCellAnchor editAs="oneCell">
    <xdr:from>
      <xdr:col>4</xdr:col>
      <xdr:colOff>1270000</xdr:colOff>
      <xdr:row>0</xdr:row>
      <xdr:rowOff>114301</xdr:rowOff>
    </xdr:from>
    <xdr:to>
      <xdr:col>6</xdr:col>
      <xdr:colOff>240316</xdr:colOff>
      <xdr:row>1</xdr:row>
      <xdr:rowOff>30318</xdr:rowOff>
    </xdr:to>
    <xdr:pic>
      <xdr:nvPicPr>
        <xdr:cNvPr id="4" name="Picture 3">
          <a:extLst>
            <a:ext uri="{FF2B5EF4-FFF2-40B4-BE49-F238E27FC236}">
              <a16:creationId xmlns:a16="http://schemas.microsoft.com/office/drawing/2014/main" id="{80DC4038-D494-45C2-BAAE-9EFADD1466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3791659" y="114301"/>
          <a:ext cx="2377091" cy="11383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art%20in%20Microsoft%20PowerPoi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حتى الربع الرابع 2023م</v>
          </cell>
          <cell r="B2">
            <v>108772.59600847703</v>
          </cell>
        </row>
        <row r="3">
          <cell r="A3" t="str">
            <v>حتى الربع الرابع 2022م</v>
          </cell>
          <cell r="B3">
            <v>123785.53307730303</v>
          </cell>
        </row>
        <row r="19">
          <cell r="A19" t="str">
            <v>حتى الربع الرابع 2023م</v>
          </cell>
          <cell r="B19">
            <v>457727.83454693999</v>
          </cell>
        </row>
        <row r="20">
          <cell r="A20" t="str">
            <v>حتى الربع الرابع 2022م</v>
          </cell>
          <cell r="B20">
            <v>410891.41050677805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Theme">
    <a:dk1>
      <a:sysClr val="windowText" lastClr="000000"/>
    </a:dk1>
    <a:lt1>
      <a:sysClr val="window" lastClr="FFFFFF"/>
    </a:lt1>
    <a:dk2>
      <a:srgbClr val="44546A"/>
    </a:dk2>
    <a:lt2>
      <a:srgbClr val="E7E6E6"/>
    </a:lt2>
    <a:accent1>
      <a:srgbClr val="1D9A78"/>
    </a:accent1>
    <a:accent2>
      <a:srgbClr val="8BC145"/>
    </a:accent2>
    <a:accent3>
      <a:srgbClr val="36AFCE"/>
    </a:accent3>
    <a:accent4>
      <a:srgbClr val="1D6FA9"/>
    </a:accent4>
    <a:accent5>
      <a:srgbClr val="B74919"/>
    </a:accent5>
    <a:accent6>
      <a:srgbClr val="F19D19"/>
    </a:accent6>
    <a:hlink>
      <a:srgbClr val="0563C1"/>
    </a:hlink>
    <a:folHlink>
      <a:srgbClr val="954F72"/>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showRowColHeaders="0" rightToLeft="1" tabSelected="1" zoomScale="91" zoomScaleNormal="91" workbookViewId="0">
      <selection activeCell="F4" sqref="F4"/>
    </sheetView>
  </sheetViews>
  <sheetFormatPr defaultRowHeight="15" x14ac:dyDescent="0.25"/>
  <cols>
    <col min="1" max="2" width="68.85546875" customWidth="1"/>
  </cols>
  <sheetData>
    <row r="1" spans="1:2" ht="104.25" customHeight="1" x14ac:dyDescent="0.25"/>
    <row r="2" spans="1:2" ht="32.25" x14ac:dyDescent="0.25">
      <c r="A2" s="34" t="s">
        <v>92</v>
      </c>
      <c r="B2" s="34" t="s">
        <v>93</v>
      </c>
    </row>
    <row r="3" spans="1:2" s="99" customFormat="1" ht="32.25" x14ac:dyDescent="0.25">
      <c r="A3" s="81" t="s">
        <v>164</v>
      </c>
      <c r="B3" s="83" t="s">
        <v>171</v>
      </c>
    </row>
    <row r="4" spans="1:2" ht="63.75" x14ac:dyDescent="0.25">
      <c r="A4" s="36" t="s">
        <v>189</v>
      </c>
      <c r="B4" s="37" t="s">
        <v>188</v>
      </c>
    </row>
    <row r="5" spans="1:2" ht="64.5" x14ac:dyDescent="0.25">
      <c r="A5" s="139" t="s">
        <v>197</v>
      </c>
      <c r="B5" s="140" t="s">
        <v>210</v>
      </c>
    </row>
    <row r="6" spans="1:2" ht="32.25" x14ac:dyDescent="0.25">
      <c r="A6" s="81" t="s">
        <v>7</v>
      </c>
      <c r="B6" s="83" t="s">
        <v>42</v>
      </c>
    </row>
    <row r="7" spans="1:2" ht="32.25" x14ac:dyDescent="0.25">
      <c r="A7" s="80" t="s">
        <v>10</v>
      </c>
      <c r="B7" s="82" t="s">
        <v>43</v>
      </c>
    </row>
    <row r="8" spans="1:2" ht="32.25" x14ac:dyDescent="0.25">
      <c r="A8" s="80" t="s">
        <v>65</v>
      </c>
      <c r="B8" s="38" t="s">
        <v>169</v>
      </c>
    </row>
    <row r="9" spans="1:2" ht="64.5" x14ac:dyDescent="0.25">
      <c r="A9" s="132" t="s">
        <v>198</v>
      </c>
      <c r="B9" s="37" t="s">
        <v>211</v>
      </c>
    </row>
    <row r="10" spans="1:2" ht="32.25" x14ac:dyDescent="0.25">
      <c r="A10" s="35" t="s">
        <v>75</v>
      </c>
      <c r="B10" s="38" t="s">
        <v>83</v>
      </c>
    </row>
    <row r="11" spans="1:2" ht="32.25" x14ac:dyDescent="0.25">
      <c r="A11" s="35" t="s">
        <v>119</v>
      </c>
      <c r="B11" s="38" t="s">
        <v>118</v>
      </c>
    </row>
  </sheetData>
  <hyperlinks>
    <hyperlink ref="A4:B4" location="GOV.BUD!A1" display="GOV.BUD!A1" xr:uid="{00000000-0004-0000-0000-000000000000}"/>
    <hyperlink ref="A6:B6" location="REV!A1" display="الإيرادات" xr:uid="{00000000-0004-0000-0000-000001000000}"/>
    <hyperlink ref="A7:B7" location="EXP!A1" display="المصروفات" xr:uid="{00000000-0004-0000-0000-000002000000}"/>
    <hyperlink ref="A8:B8" location="DEFICIT!A1" display="تمويل العجز" xr:uid="{00000000-0004-0000-0000-000003000000}"/>
    <hyperlink ref="A10:B10" location="DEBT!A1" display="الدين العام" xr:uid="{00000000-0004-0000-0000-000004000000}"/>
    <hyperlink ref="A5" location="Summary!A1" display="الملخص التنفيذي لأداء الميزانية العامة للدولة  " xr:uid="{00000000-0004-0000-0000-000005000000}"/>
    <hyperlink ref="A6" location="Revenues!A1" display="الإيرادات" xr:uid="{00000000-0004-0000-0000-000006000000}"/>
    <hyperlink ref="A7" location="Expenditures!A1" display="المصروفات" xr:uid="{00000000-0004-0000-0000-000007000000}"/>
    <hyperlink ref="B5" location="Summary!A1" display="Summary of Q1 Performance" xr:uid="{00000000-0004-0000-0000-000008000000}"/>
    <hyperlink ref="B6" location="Revenues!A1" display="Revenues" xr:uid="{00000000-0004-0000-0000-000009000000}"/>
    <hyperlink ref="B7" location="Expenditures!A1" display="Expenditures" xr:uid="{00000000-0004-0000-0000-00000A000000}"/>
    <hyperlink ref="A11" location="Appendix!A1" display="ملحق تعريف البنود" xr:uid="{00000000-0004-0000-0000-00000B000000}"/>
    <hyperlink ref="B11" location="Appendix!A1" display="Appendix on the Definition " xr:uid="{00000000-0004-0000-0000-00000C000000}"/>
    <hyperlink ref="A3" location="INTRODUCTION!A1" display="مقدمة" xr:uid="{00000000-0004-0000-0000-00000D000000}"/>
    <hyperlink ref="B3" location="INTRODUCTION!A1" display="INTRODUCTION" xr:uid="{00000000-0004-0000-0000-00000E000000}"/>
    <hyperlink ref="A9" location="Gov.Reserve!A1" display="Gov.Reserve!A1" xr:uid="{EFACCD63-8B7C-4EAD-A3D6-3DB58242AAA9}"/>
    <hyperlink ref="B9" location="Gov.Reserve!A1" display="Gov.Reserve!A1" xr:uid="{CD5AF0AB-664F-43B5-B68B-32A1D3D32E3E}"/>
    <hyperlink ref="B8" location="Financing!A1" display="Financing" xr:uid="{CDAE58BA-C3DD-4242-B0BD-36141A0123D7}"/>
    <hyperlink ref="A8" location="Financing!A1" display="التمويل" xr:uid="{2A709742-7A9E-4472-A772-BDE8E3F8934C}"/>
  </hyperlink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9:D27"/>
  <sheetViews>
    <sheetView showGridLines="0" showRowColHeaders="0" rightToLeft="1" topLeftCell="A16" zoomScale="84" zoomScaleNormal="84" workbookViewId="0">
      <selection activeCell="A27" sqref="A27"/>
    </sheetView>
  </sheetViews>
  <sheetFormatPr defaultRowHeight="15" x14ac:dyDescent="0.25"/>
  <cols>
    <col min="1" max="1" width="38.5703125" customWidth="1"/>
    <col min="2" max="2" width="95.140625" customWidth="1"/>
    <col min="3" max="3" width="77.140625" customWidth="1"/>
    <col min="4" max="4" width="40.140625" customWidth="1"/>
  </cols>
  <sheetData>
    <row r="9" spans="1:4" s="84" customFormat="1" ht="53.25" x14ac:dyDescent="0.25">
      <c r="A9" s="85" t="s">
        <v>138</v>
      </c>
      <c r="D9" s="105" t="s">
        <v>166</v>
      </c>
    </row>
    <row r="10" spans="1:4" ht="35.25" x14ac:dyDescent="0.9">
      <c r="A10" s="107" t="s">
        <v>139</v>
      </c>
      <c r="D10" s="106" t="s">
        <v>167</v>
      </c>
    </row>
    <row r="13" spans="1:4" ht="24" x14ac:dyDescent="0.25">
      <c r="A13" s="87" t="s">
        <v>120</v>
      </c>
      <c r="B13" s="87" t="s">
        <v>121</v>
      </c>
      <c r="C13" s="87" t="s">
        <v>140</v>
      </c>
      <c r="D13" s="88" t="s">
        <v>64</v>
      </c>
    </row>
    <row r="14" spans="1:4" ht="28.5" customHeight="1" x14ac:dyDescent="0.25">
      <c r="A14" s="89" t="s">
        <v>117</v>
      </c>
      <c r="B14" s="89" t="s">
        <v>122</v>
      </c>
      <c r="C14" s="108" t="s">
        <v>141</v>
      </c>
      <c r="D14" s="108" t="s">
        <v>142</v>
      </c>
    </row>
    <row r="15" spans="1:4" ht="23.25" x14ac:dyDescent="0.25">
      <c r="A15" s="86" t="s">
        <v>96</v>
      </c>
      <c r="B15" s="91" t="s">
        <v>162</v>
      </c>
      <c r="C15" s="109" t="s">
        <v>163</v>
      </c>
      <c r="D15" s="109" t="s">
        <v>143</v>
      </c>
    </row>
    <row r="16" spans="1:4" ht="93" x14ac:dyDescent="0.25">
      <c r="A16" s="89" t="s">
        <v>123</v>
      </c>
      <c r="B16" s="89" t="s">
        <v>124</v>
      </c>
      <c r="C16" s="108" t="s">
        <v>144</v>
      </c>
      <c r="D16" s="108" t="s">
        <v>145</v>
      </c>
    </row>
    <row r="17" spans="1:4" ht="23.25" x14ac:dyDescent="0.25">
      <c r="A17" s="86" t="s">
        <v>125</v>
      </c>
      <c r="B17" s="86" t="s">
        <v>126</v>
      </c>
      <c r="C17" s="109" t="s">
        <v>146</v>
      </c>
      <c r="D17" s="109" t="s">
        <v>147</v>
      </c>
    </row>
    <row r="18" spans="1:4" ht="69.75" x14ac:dyDescent="0.25">
      <c r="A18" s="89" t="s">
        <v>22</v>
      </c>
      <c r="B18" s="89" t="s">
        <v>127</v>
      </c>
      <c r="C18" s="108" t="s">
        <v>148</v>
      </c>
      <c r="D18" s="108" t="s">
        <v>26</v>
      </c>
    </row>
    <row r="19" spans="1:4" ht="93" x14ac:dyDescent="0.25">
      <c r="A19" s="86" t="s">
        <v>128</v>
      </c>
      <c r="B19" s="86" t="s">
        <v>129</v>
      </c>
      <c r="C19" s="109" t="s">
        <v>149</v>
      </c>
      <c r="D19" s="109" t="s">
        <v>12</v>
      </c>
    </row>
    <row r="20" spans="1:4" ht="69.75" x14ac:dyDescent="0.25">
      <c r="A20" s="89" t="s">
        <v>101</v>
      </c>
      <c r="B20" s="89" t="s">
        <v>130</v>
      </c>
      <c r="C20" s="108" t="s">
        <v>150</v>
      </c>
      <c r="D20" s="108" t="s">
        <v>13</v>
      </c>
    </row>
    <row r="21" spans="1:4" ht="46.5" x14ac:dyDescent="0.25">
      <c r="A21" s="86" t="s">
        <v>31</v>
      </c>
      <c r="B21" s="86" t="s">
        <v>131</v>
      </c>
      <c r="C21" s="109" t="s">
        <v>151</v>
      </c>
      <c r="D21" s="109" t="s">
        <v>14</v>
      </c>
    </row>
    <row r="22" spans="1:4" ht="69.75" x14ac:dyDescent="0.25">
      <c r="A22" s="89" t="s">
        <v>32</v>
      </c>
      <c r="B22" s="89" t="s">
        <v>132</v>
      </c>
      <c r="C22" s="108" t="s">
        <v>152</v>
      </c>
      <c r="D22" s="108" t="s">
        <v>15</v>
      </c>
    </row>
    <row r="23" spans="1:4" ht="46.5" x14ac:dyDescent="0.25">
      <c r="A23" s="86" t="s">
        <v>33</v>
      </c>
      <c r="B23" s="86" t="s">
        <v>133</v>
      </c>
      <c r="C23" s="109" t="s">
        <v>153</v>
      </c>
      <c r="D23" s="109" t="s">
        <v>154</v>
      </c>
    </row>
    <row r="24" spans="1:4" ht="69.75" x14ac:dyDescent="0.25">
      <c r="A24" s="89" t="s">
        <v>34</v>
      </c>
      <c r="B24" s="89" t="s">
        <v>134</v>
      </c>
      <c r="C24" s="108" t="s">
        <v>155</v>
      </c>
      <c r="D24" s="108" t="s">
        <v>17</v>
      </c>
    </row>
    <row r="25" spans="1:4" ht="93" x14ac:dyDescent="0.25">
      <c r="A25" s="86" t="s">
        <v>35</v>
      </c>
      <c r="B25" s="86" t="s">
        <v>135</v>
      </c>
      <c r="C25" s="109" t="s">
        <v>156</v>
      </c>
      <c r="D25" s="109" t="s">
        <v>18</v>
      </c>
    </row>
    <row r="26" spans="1:4" ht="70.5" thickBot="1" x14ac:dyDescent="0.3">
      <c r="A26" s="90" t="s">
        <v>136</v>
      </c>
      <c r="B26" s="90" t="s">
        <v>137</v>
      </c>
      <c r="C26" s="110" t="s">
        <v>157</v>
      </c>
      <c r="D26" s="110" t="s">
        <v>158</v>
      </c>
    </row>
    <row r="27" spans="1:4" ht="15.75" thickTop="1"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Q27"/>
  <sheetViews>
    <sheetView showGridLines="0" showRowColHeaders="0" rightToLeft="1" zoomScaleNormal="100" workbookViewId="0">
      <selection activeCell="D1" sqref="D1"/>
    </sheetView>
  </sheetViews>
  <sheetFormatPr defaultRowHeight="15" x14ac:dyDescent="0.25"/>
  <sheetData>
    <row r="8" spans="2:17" ht="35.25" x14ac:dyDescent="0.25">
      <c r="B8" s="100" t="s">
        <v>164</v>
      </c>
      <c r="P8" s="101" t="s">
        <v>165</v>
      </c>
    </row>
    <row r="10" spans="2:17" ht="10.5" customHeight="1" x14ac:dyDescent="0.25">
      <c r="B10" s="149" t="s">
        <v>190</v>
      </c>
      <c r="C10" s="150"/>
      <c r="D10" s="150"/>
      <c r="E10" s="150"/>
      <c r="F10" s="150"/>
      <c r="G10" s="150"/>
      <c r="H10" s="150"/>
      <c r="K10" s="147" t="s">
        <v>191</v>
      </c>
      <c r="L10" s="148"/>
      <c r="M10" s="148"/>
      <c r="N10" s="148"/>
      <c r="O10" s="148"/>
      <c r="P10" s="148"/>
      <c r="Q10" s="148"/>
    </row>
    <row r="11" spans="2:17" ht="14.25" customHeight="1" x14ac:dyDescent="0.25">
      <c r="B11" s="150"/>
      <c r="C11" s="150"/>
      <c r="D11" s="150"/>
      <c r="E11" s="150"/>
      <c r="F11" s="150"/>
      <c r="G11" s="150"/>
      <c r="H11" s="150"/>
      <c r="K11" s="148"/>
      <c r="L11" s="148"/>
      <c r="M11" s="148"/>
      <c r="N11" s="148"/>
      <c r="O11" s="148"/>
      <c r="P11" s="148"/>
      <c r="Q11" s="148"/>
    </row>
    <row r="12" spans="2:17" ht="14.25" customHeight="1" x14ac:dyDescent="0.25">
      <c r="B12" s="150"/>
      <c r="C12" s="150"/>
      <c r="D12" s="150"/>
      <c r="E12" s="150"/>
      <c r="F12" s="150"/>
      <c r="G12" s="150"/>
      <c r="H12" s="150"/>
      <c r="K12" s="148"/>
      <c r="L12" s="148"/>
      <c r="M12" s="148"/>
      <c r="N12" s="148"/>
      <c r="O12" s="148"/>
      <c r="P12" s="148"/>
      <c r="Q12" s="148"/>
    </row>
    <row r="13" spans="2:17" ht="14.25" customHeight="1" x14ac:dyDescent="0.25">
      <c r="B13" s="150"/>
      <c r="C13" s="150"/>
      <c r="D13" s="150"/>
      <c r="E13" s="150"/>
      <c r="F13" s="150"/>
      <c r="G13" s="150"/>
      <c r="H13" s="150"/>
      <c r="K13" s="148"/>
      <c r="L13" s="148"/>
      <c r="M13" s="148"/>
      <c r="N13" s="148"/>
      <c r="O13" s="148"/>
      <c r="P13" s="148"/>
      <c r="Q13" s="148"/>
    </row>
    <row r="14" spans="2:17" ht="14.25" customHeight="1" x14ac:dyDescent="0.25">
      <c r="B14" s="150"/>
      <c r="C14" s="150"/>
      <c r="D14" s="150"/>
      <c r="E14" s="150"/>
      <c r="F14" s="150"/>
      <c r="G14" s="150"/>
      <c r="H14" s="150"/>
      <c r="K14" s="148"/>
      <c r="L14" s="148"/>
      <c r="M14" s="148"/>
      <c r="N14" s="148"/>
      <c r="O14" s="148"/>
      <c r="P14" s="148"/>
      <c r="Q14" s="148"/>
    </row>
    <row r="15" spans="2:17" ht="14.25" customHeight="1" x14ac:dyDescent="0.25">
      <c r="B15" s="150"/>
      <c r="C15" s="150"/>
      <c r="D15" s="150"/>
      <c r="E15" s="150"/>
      <c r="F15" s="150"/>
      <c r="G15" s="150"/>
      <c r="H15" s="150"/>
      <c r="K15" s="148"/>
      <c r="L15" s="148"/>
      <c r="M15" s="148"/>
      <c r="N15" s="148"/>
      <c r="O15" s="148"/>
      <c r="P15" s="148"/>
      <c r="Q15" s="148"/>
    </row>
    <row r="16" spans="2:17" ht="14.25" customHeight="1" x14ac:dyDescent="0.25">
      <c r="B16" s="150"/>
      <c r="C16" s="150"/>
      <c r="D16" s="150"/>
      <c r="E16" s="150"/>
      <c r="F16" s="150"/>
      <c r="G16" s="150"/>
      <c r="H16" s="150"/>
      <c r="K16" s="148"/>
      <c r="L16" s="148"/>
      <c r="M16" s="148"/>
      <c r="N16" s="148"/>
      <c r="O16" s="148"/>
      <c r="P16" s="148"/>
      <c r="Q16" s="148"/>
    </row>
    <row r="17" spans="2:17" ht="14.25" customHeight="1" x14ac:dyDescent="0.25">
      <c r="B17" s="150"/>
      <c r="C17" s="150"/>
      <c r="D17" s="150"/>
      <c r="E17" s="150"/>
      <c r="F17" s="150"/>
      <c r="G17" s="150"/>
      <c r="H17" s="150"/>
      <c r="K17" s="148"/>
      <c r="L17" s="148"/>
      <c r="M17" s="148"/>
      <c r="N17" s="148"/>
      <c r="O17" s="148"/>
      <c r="P17" s="148"/>
      <c r="Q17" s="148"/>
    </row>
    <row r="18" spans="2:17" ht="14.25" customHeight="1" x14ac:dyDescent="0.25">
      <c r="B18" s="150"/>
      <c r="C18" s="150"/>
      <c r="D18" s="150"/>
      <c r="E18" s="150"/>
      <c r="F18" s="150"/>
      <c r="G18" s="150"/>
      <c r="H18" s="150"/>
      <c r="K18" s="148"/>
      <c r="L18" s="148"/>
      <c r="M18" s="148"/>
      <c r="N18" s="148"/>
      <c r="O18" s="148"/>
      <c r="P18" s="148"/>
      <c r="Q18" s="148"/>
    </row>
    <row r="19" spans="2:17" ht="14.25" customHeight="1" x14ac:dyDescent="0.25">
      <c r="B19" s="150"/>
      <c r="C19" s="150"/>
      <c r="D19" s="150"/>
      <c r="E19" s="150"/>
      <c r="F19" s="150"/>
      <c r="G19" s="150"/>
      <c r="H19" s="150"/>
      <c r="K19" s="148"/>
      <c r="L19" s="148"/>
      <c r="M19" s="148"/>
      <c r="N19" s="148"/>
      <c r="O19" s="148"/>
      <c r="P19" s="148"/>
      <c r="Q19" s="148"/>
    </row>
    <row r="20" spans="2:17" ht="14.25" customHeight="1" x14ac:dyDescent="0.25">
      <c r="B20" s="150"/>
      <c r="C20" s="150"/>
      <c r="D20" s="150"/>
      <c r="E20" s="150"/>
      <c r="F20" s="150"/>
      <c r="G20" s="150"/>
      <c r="H20" s="150"/>
      <c r="K20" s="148"/>
      <c r="L20" s="148"/>
      <c r="M20" s="148"/>
      <c r="N20" s="148"/>
      <c r="O20" s="148"/>
      <c r="P20" s="148"/>
      <c r="Q20" s="148"/>
    </row>
    <row r="21" spans="2:17" ht="14.25" customHeight="1" x14ac:dyDescent="0.25">
      <c r="B21" s="150"/>
      <c r="C21" s="150"/>
      <c r="D21" s="150"/>
      <c r="E21" s="150"/>
      <c r="F21" s="150"/>
      <c r="G21" s="150"/>
      <c r="H21" s="150"/>
      <c r="K21" s="148"/>
      <c r="L21" s="148"/>
      <c r="M21" s="148"/>
      <c r="N21" s="148"/>
      <c r="O21" s="148"/>
      <c r="P21" s="148"/>
      <c r="Q21" s="148"/>
    </row>
    <row r="22" spans="2:17" ht="14.25" customHeight="1" x14ac:dyDescent="0.25">
      <c r="B22" s="150"/>
      <c r="C22" s="150"/>
      <c r="D22" s="150"/>
      <c r="E22" s="150"/>
      <c r="F22" s="150"/>
      <c r="G22" s="150"/>
      <c r="H22" s="150"/>
      <c r="K22" s="148"/>
      <c r="L22" s="148"/>
      <c r="M22" s="148"/>
      <c r="N22" s="148"/>
      <c r="O22" s="148"/>
      <c r="P22" s="148"/>
      <c r="Q22" s="148"/>
    </row>
    <row r="23" spans="2:17" ht="14.25" customHeight="1" x14ac:dyDescent="0.25">
      <c r="B23" s="150"/>
      <c r="C23" s="150"/>
      <c r="D23" s="150"/>
      <c r="E23" s="150"/>
      <c r="F23" s="150"/>
      <c r="G23" s="150"/>
      <c r="H23" s="150"/>
      <c r="K23" s="148"/>
      <c r="L23" s="148"/>
      <c r="M23" s="148"/>
      <c r="N23" s="148"/>
      <c r="O23" s="148"/>
      <c r="P23" s="148"/>
      <c r="Q23" s="148"/>
    </row>
    <row r="24" spans="2:17" ht="14.25" customHeight="1" x14ac:dyDescent="0.25">
      <c r="B24" s="150"/>
      <c r="C24" s="150"/>
      <c r="D24" s="150"/>
      <c r="E24" s="150"/>
      <c r="F24" s="150"/>
      <c r="G24" s="150"/>
      <c r="H24" s="150"/>
      <c r="K24" s="148"/>
      <c r="L24" s="148"/>
      <c r="M24" s="148"/>
      <c r="N24" s="148"/>
      <c r="O24" s="148"/>
      <c r="P24" s="148"/>
      <c r="Q24" s="148"/>
    </row>
    <row r="25" spans="2:17" ht="14.25" customHeight="1" x14ac:dyDescent="0.25">
      <c r="B25" s="150"/>
      <c r="C25" s="150"/>
      <c r="D25" s="150"/>
      <c r="E25" s="150"/>
      <c r="F25" s="150"/>
      <c r="G25" s="150"/>
      <c r="H25" s="150"/>
      <c r="K25" s="148"/>
      <c r="L25" s="148"/>
      <c r="M25" s="148"/>
      <c r="N25" s="148"/>
      <c r="O25" s="148"/>
      <c r="P25" s="148"/>
      <c r="Q25" s="148"/>
    </row>
    <row r="26" spans="2:17" ht="15" customHeight="1" x14ac:dyDescent="0.25">
      <c r="B26" s="150"/>
      <c r="C26" s="150"/>
      <c r="D26" s="150"/>
      <c r="E26" s="150"/>
      <c r="F26" s="150"/>
      <c r="G26" s="150"/>
      <c r="H26" s="150"/>
      <c r="K26" s="148"/>
      <c r="L26" s="148"/>
      <c r="M26" s="148"/>
      <c r="N26" s="148"/>
      <c r="O26" s="148"/>
      <c r="P26" s="148"/>
      <c r="Q26" s="148"/>
    </row>
    <row r="27" spans="2:17" ht="15" customHeight="1" x14ac:dyDescent="0.25">
      <c r="B27" s="150"/>
      <c r="C27" s="150"/>
      <c r="D27" s="150"/>
      <c r="E27" s="150"/>
      <c r="F27" s="150"/>
      <c r="G27" s="150"/>
      <c r="H27" s="150"/>
      <c r="K27" s="148"/>
      <c r="L27" s="148"/>
      <c r="M27" s="148"/>
      <c r="N27" s="148"/>
      <c r="O27" s="148"/>
      <c r="P27" s="148"/>
      <c r="Q27" s="148"/>
    </row>
  </sheetData>
  <mergeCells count="2">
    <mergeCell ref="K10:Q27"/>
    <mergeCell ref="B10:H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showGridLines="0" rightToLeft="1" zoomScale="90" zoomScaleNormal="90" workbookViewId="0">
      <selection activeCell="F25" sqref="F25"/>
    </sheetView>
  </sheetViews>
  <sheetFormatPr defaultRowHeight="15" x14ac:dyDescent="0.25"/>
  <cols>
    <col min="1" max="1" width="41" customWidth="1"/>
    <col min="2" max="6" width="23.42578125" customWidth="1"/>
  </cols>
  <sheetData>
    <row r="1" spans="1:6" ht="96" customHeight="1" x14ac:dyDescent="0.25"/>
    <row r="2" spans="1:6" ht="30.75" customHeight="1" x14ac:dyDescent="0.9">
      <c r="A2" s="92" t="s">
        <v>159</v>
      </c>
      <c r="B2" s="65"/>
      <c r="C2" s="65"/>
      <c r="D2" s="65"/>
      <c r="E2" s="65"/>
      <c r="F2" s="60" t="s">
        <v>179</v>
      </c>
    </row>
    <row r="3" spans="1:6" ht="31.5" x14ac:dyDescent="0.25">
      <c r="A3" s="93" t="s">
        <v>180</v>
      </c>
    </row>
    <row r="4" spans="1:6" ht="26.25" x14ac:dyDescent="0.7">
      <c r="A4" s="22" t="s">
        <v>41</v>
      </c>
      <c r="F4" s="6" t="s">
        <v>6</v>
      </c>
    </row>
    <row r="5" spans="1:6" ht="68.25" customHeight="1" x14ac:dyDescent="0.25">
      <c r="A5" s="151" t="s">
        <v>0</v>
      </c>
      <c r="B5" s="5" t="s">
        <v>185</v>
      </c>
      <c r="C5" s="5" t="s">
        <v>184</v>
      </c>
      <c r="D5" s="5" t="s">
        <v>183</v>
      </c>
      <c r="E5" s="5" t="s">
        <v>241</v>
      </c>
      <c r="F5" s="151" t="s">
        <v>5</v>
      </c>
    </row>
    <row r="6" spans="1:6" ht="97.5" customHeight="1" x14ac:dyDescent="0.25">
      <c r="A6" s="151"/>
      <c r="B6" s="7" t="s">
        <v>182</v>
      </c>
      <c r="C6" s="7" t="s">
        <v>182</v>
      </c>
      <c r="D6" s="7" t="s">
        <v>181</v>
      </c>
      <c r="E6" s="7" t="s">
        <v>242</v>
      </c>
      <c r="F6" s="151"/>
    </row>
    <row r="7" spans="1:6" ht="27" x14ac:dyDescent="0.25">
      <c r="A7" s="3" t="s">
        <v>1</v>
      </c>
      <c r="B7" s="46">
        <v>1045090</v>
      </c>
      <c r="C7" s="46">
        <v>1268163.7234543019</v>
      </c>
      <c r="D7" s="46">
        <v>1130000</v>
      </c>
      <c r="E7" s="46">
        <v>1212290</v>
      </c>
      <c r="F7" s="4" t="s">
        <v>3</v>
      </c>
    </row>
    <row r="8" spans="1:6" ht="27" x14ac:dyDescent="0.25">
      <c r="A8" s="1" t="s">
        <v>2</v>
      </c>
      <c r="B8" s="47">
        <v>955000</v>
      </c>
      <c r="C8" s="47">
        <v>1164308.8432161123</v>
      </c>
      <c r="D8" s="47">
        <v>1114000.0000000002</v>
      </c>
      <c r="E8" s="47">
        <v>1293236.0918411927</v>
      </c>
      <c r="F8" s="2" t="s">
        <v>4</v>
      </c>
    </row>
    <row r="9" spans="1:6" ht="27.75" thickBot="1" x14ac:dyDescent="0.3">
      <c r="A9" s="112" t="s">
        <v>244</v>
      </c>
      <c r="B9" s="48">
        <v>90090</v>
      </c>
      <c r="C9" s="48">
        <v>103854.88023818959</v>
      </c>
      <c r="D9" s="48">
        <v>15999.999999999767</v>
      </c>
      <c r="E9" s="175">
        <v>-80946.49116594065</v>
      </c>
      <c r="F9" s="111" t="s">
        <v>243</v>
      </c>
    </row>
  </sheetData>
  <mergeCells count="2">
    <mergeCell ref="F5:F6"/>
    <mergeCell ref="A5:A6"/>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AH102"/>
  <sheetViews>
    <sheetView showGridLines="0" rightToLeft="1" zoomScale="80" zoomScaleNormal="80" workbookViewId="0">
      <selection activeCell="V15" sqref="V15"/>
    </sheetView>
  </sheetViews>
  <sheetFormatPr defaultRowHeight="15" x14ac:dyDescent="0.25"/>
  <cols>
    <col min="6" max="6" width="13" customWidth="1"/>
    <col min="16" max="16" width="10.5703125" customWidth="1"/>
    <col min="17" max="17" width="15.140625" customWidth="1"/>
    <col min="23" max="23" width="9.42578125" bestFit="1" customWidth="1"/>
  </cols>
  <sheetData>
    <row r="10" spans="1:23" s="65" customFormat="1" ht="35.25" x14ac:dyDescent="0.35">
      <c r="A10" s="64" t="s">
        <v>99</v>
      </c>
      <c r="O10" s="72"/>
      <c r="P10" s="72"/>
      <c r="Q10" s="73" t="s">
        <v>212</v>
      </c>
    </row>
    <row r="11" spans="1:23" s="65" customFormat="1" ht="35.25" x14ac:dyDescent="0.35">
      <c r="A11" s="74" t="s">
        <v>235</v>
      </c>
      <c r="N11" s="75"/>
      <c r="Q11" s="76" t="s">
        <v>213</v>
      </c>
    </row>
    <row r="12" spans="1:23" ht="26.25" x14ac:dyDescent="0.7">
      <c r="A12" s="22" t="s">
        <v>41</v>
      </c>
      <c r="Q12" s="6" t="s">
        <v>6</v>
      </c>
    </row>
    <row r="16" spans="1:23" x14ac:dyDescent="0.25">
      <c r="L16" s="49"/>
      <c r="M16" s="49"/>
      <c r="N16" s="49"/>
      <c r="O16" s="49"/>
      <c r="P16" s="49"/>
      <c r="Q16" s="49"/>
      <c r="R16" s="49"/>
      <c r="S16" s="49"/>
      <c r="W16" s="104"/>
    </row>
    <row r="17" spans="12:23" x14ac:dyDescent="0.25">
      <c r="L17" s="49"/>
      <c r="M17" s="49"/>
      <c r="N17" s="49"/>
      <c r="O17" s="49"/>
      <c r="P17" s="49"/>
      <c r="Q17" s="49"/>
      <c r="R17" s="135"/>
      <c r="S17" s="49"/>
      <c r="W17" s="104"/>
    </row>
    <row r="18" spans="12:23" x14ac:dyDescent="0.25">
      <c r="L18" s="49"/>
      <c r="M18" s="49"/>
      <c r="N18" s="49"/>
      <c r="O18" s="50"/>
      <c r="P18" s="50"/>
      <c r="Q18" s="50"/>
      <c r="R18" s="136"/>
      <c r="S18" s="50"/>
      <c r="W18" s="104"/>
    </row>
    <row r="19" spans="12:23" x14ac:dyDescent="0.25">
      <c r="L19" s="49"/>
      <c r="M19" s="49"/>
      <c r="N19" s="49"/>
      <c r="O19" s="50"/>
      <c r="R19" s="136"/>
      <c r="S19" s="50"/>
    </row>
    <row r="20" spans="12:23" x14ac:dyDescent="0.25">
      <c r="L20" s="49"/>
      <c r="M20" s="49"/>
      <c r="N20" s="49"/>
      <c r="O20" s="50"/>
      <c r="R20" s="50"/>
      <c r="S20" s="50"/>
    </row>
    <row r="21" spans="12:23" x14ac:dyDescent="0.25">
      <c r="L21" s="49"/>
      <c r="M21" s="49"/>
      <c r="N21" s="49"/>
      <c r="O21" s="50"/>
      <c r="R21" s="50"/>
      <c r="S21" s="50"/>
    </row>
    <row r="22" spans="12:23" x14ac:dyDescent="0.25">
      <c r="L22" s="49"/>
      <c r="M22" s="49"/>
      <c r="N22" s="49"/>
      <c r="O22" s="50"/>
      <c r="R22" s="50"/>
      <c r="S22" s="50"/>
    </row>
    <row r="23" spans="12:23" x14ac:dyDescent="0.25">
      <c r="L23" s="49"/>
      <c r="M23" s="49"/>
      <c r="N23" s="49"/>
      <c r="O23" s="50"/>
      <c r="R23" s="50"/>
      <c r="S23" s="50"/>
    </row>
    <row r="24" spans="12:23" x14ac:dyDescent="0.25">
      <c r="L24" s="49"/>
      <c r="M24" s="49"/>
      <c r="N24" s="49"/>
      <c r="O24" s="50"/>
      <c r="R24" s="50"/>
      <c r="S24" s="50"/>
    </row>
    <row r="25" spans="12:23" x14ac:dyDescent="0.25">
      <c r="L25" s="49"/>
      <c r="M25" s="49"/>
      <c r="N25" s="49"/>
      <c r="O25" s="50"/>
      <c r="P25" s="50"/>
      <c r="Q25" s="50"/>
      <c r="R25" s="50"/>
      <c r="S25" s="50"/>
    </row>
    <row r="26" spans="12:23" x14ac:dyDescent="0.25">
      <c r="L26" s="49"/>
      <c r="M26" s="49"/>
      <c r="N26" s="49"/>
      <c r="O26" s="49"/>
      <c r="P26" s="49"/>
      <c r="Q26" s="49"/>
      <c r="R26" s="49"/>
      <c r="S26" s="50"/>
    </row>
    <row r="27" spans="12:23" x14ac:dyDescent="0.25">
      <c r="S27" s="50"/>
    </row>
    <row r="35" spans="1:34" x14ac:dyDescent="0.25">
      <c r="AH35" s="134"/>
    </row>
    <row r="38" spans="1:34" ht="35.25" x14ac:dyDescent="0.25">
      <c r="Q38" s="138" t="s">
        <v>214</v>
      </c>
    </row>
    <row r="39" spans="1:34" ht="35.25" x14ac:dyDescent="0.25">
      <c r="A39" s="74" t="s">
        <v>199</v>
      </c>
      <c r="B39" s="74"/>
      <c r="Q39" s="76" t="s">
        <v>215</v>
      </c>
    </row>
    <row r="40" spans="1:34" ht="26.25" x14ac:dyDescent="0.7">
      <c r="A40" s="22" t="s">
        <v>41</v>
      </c>
      <c r="Q40" s="6" t="s">
        <v>6</v>
      </c>
    </row>
    <row r="44" spans="1:34" x14ac:dyDescent="0.25">
      <c r="L44" s="49"/>
      <c r="M44" s="49"/>
      <c r="N44" s="49"/>
      <c r="O44" s="49"/>
      <c r="P44" s="49"/>
      <c r="Q44" s="49"/>
      <c r="R44" s="49"/>
    </row>
    <row r="45" spans="1:34" x14ac:dyDescent="0.25">
      <c r="L45" s="49"/>
      <c r="M45" s="49"/>
      <c r="N45" s="49"/>
      <c r="O45" s="49"/>
      <c r="P45" s="49"/>
      <c r="Q45" s="49"/>
      <c r="R45" s="49"/>
    </row>
    <row r="46" spans="1:34" x14ac:dyDescent="0.25">
      <c r="L46" s="49"/>
      <c r="M46" s="49"/>
      <c r="N46" s="49"/>
      <c r="O46" s="50"/>
      <c r="P46" s="50"/>
      <c r="Q46" s="50"/>
      <c r="R46" s="50"/>
    </row>
    <row r="47" spans="1:34" x14ac:dyDescent="0.25">
      <c r="L47" s="49"/>
      <c r="M47" s="49"/>
      <c r="N47" s="49"/>
      <c r="O47" s="50"/>
      <c r="R47" s="50"/>
    </row>
    <row r="48" spans="1:34" x14ac:dyDescent="0.25">
      <c r="L48" s="49"/>
      <c r="M48" s="49"/>
      <c r="N48" s="49"/>
      <c r="O48" s="50"/>
      <c r="R48" s="50"/>
    </row>
    <row r="49" spans="12:21" x14ac:dyDescent="0.25">
      <c r="L49" s="49"/>
      <c r="M49" s="49"/>
      <c r="N49" s="49"/>
      <c r="O49" s="50"/>
      <c r="R49" s="50"/>
    </row>
    <row r="50" spans="12:21" x14ac:dyDescent="0.25">
      <c r="L50" s="49"/>
      <c r="M50" s="49"/>
      <c r="N50" s="49"/>
      <c r="O50" s="50"/>
      <c r="R50" s="50"/>
    </row>
    <row r="51" spans="12:21" x14ac:dyDescent="0.25">
      <c r="L51" s="49"/>
      <c r="M51" s="49"/>
      <c r="N51" s="49"/>
      <c r="O51" s="50"/>
      <c r="R51" s="50"/>
    </row>
    <row r="52" spans="12:21" x14ac:dyDescent="0.25">
      <c r="L52" s="49"/>
      <c r="M52" s="49"/>
      <c r="N52" s="49"/>
      <c r="O52" s="50"/>
      <c r="R52" s="50"/>
    </row>
    <row r="53" spans="12:21" x14ac:dyDescent="0.25">
      <c r="L53" s="49"/>
      <c r="M53" s="49"/>
      <c r="N53" s="49"/>
      <c r="O53" s="50"/>
      <c r="P53" s="50"/>
      <c r="Q53" s="50"/>
      <c r="R53" s="50"/>
      <c r="S53" s="50"/>
      <c r="T53" s="50"/>
      <c r="U53" s="50"/>
    </row>
    <row r="54" spans="12:21" x14ac:dyDescent="0.25">
      <c r="L54" s="49"/>
      <c r="M54" s="49"/>
      <c r="N54" s="49"/>
      <c r="O54" s="49"/>
      <c r="P54" s="49"/>
      <c r="Q54" s="49"/>
      <c r="R54" s="50"/>
      <c r="S54" s="50"/>
      <c r="T54" s="50"/>
      <c r="U54" s="50"/>
    </row>
    <row r="55" spans="12:21" x14ac:dyDescent="0.25">
      <c r="R55" s="50"/>
      <c r="S55" s="50"/>
      <c r="T55" s="50"/>
      <c r="U55" s="50"/>
    </row>
    <row r="56" spans="12:21" x14ac:dyDescent="0.25">
      <c r="R56" s="50"/>
      <c r="S56" s="50"/>
      <c r="T56" s="50"/>
      <c r="U56" s="50"/>
    </row>
    <row r="57" spans="12:21" x14ac:dyDescent="0.25">
      <c r="R57" s="50"/>
      <c r="S57" s="50"/>
      <c r="T57" s="50"/>
      <c r="U57" s="50"/>
    </row>
    <row r="58" spans="12:21" x14ac:dyDescent="0.25">
      <c r="R58" s="50"/>
      <c r="S58" s="50"/>
      <c r="T58" s="50"/>
      <c r="U58" s="50"/>
    </row>
    <row r="59" spans="12:21" x14ac:dyDescent="0.25">
      <c r="R59" s="50"/>
      <c r="S59" s="50"/>
      <c r="T59" s="50"/>
      <c r="U59" s="50"/>
    </row>
    <row r="65" spans="1:32" ht="27" x14ac:dyDescent="0.7">
      <c r="A65" s="44" t="s">
        <v>236</v>
      </c>
      <c r="O65" s="45" t="s">
        <v>216</v>
      </c>
    </row>
    <row r="68" spans="1:32" ht="35.25" x14ac:dyDescent="0.25">
      <c r="A68" s="74" t="s">
        <v>195</v>
      </c>
      <c r="AF68" s="76" t="s">
        <v>196</v>
      </c>
    </row>
    <row r="69" spans="1:32" ht="35.25" x14ac:dyDescent="0.25">
      <c r="A69" s="64" t="s">
        <v>200</v>
      </c>
      <c r="M69" s="66" t="s">
        <v>217</v>
      </c>
      <c r="R69" s="64" t="s">
        <v>237</v>
      </c>
      <c r="AF69" s="66" t="s">
        <v>218</v>
      </c>
    </row>
    <row r="70" spans="1:32" ht="35.25" x14ac:dyDescent="0.25">
      <c r="A70" s="67" t="s">
        <v>111</v>
      </c>
      <c r="R70" s="67" t="s">
        <v>111</v>
      </c>
    </row>
    <row r="71" spans="1:32" ht="26.25" x14ac:dyDescent="0.7">
      <c r="A71" s="22" t="s">
        <v>41</v>
      </c>
      <c r="M71" s="6" t="s">
        <v>6</v>
      </c>
      <c r="R71" s="22" t="s">
        <v>41</v>
      </c>
      <c r="AF71" s="6" t="s">
        <v>6</v>
      </c>
    </row>
    <row r="102" spans="2:32" ht="27" x14ac:dyDescent="0.7">
      <c r="B102" s="44" t="s">
        <v>236</v>
      </c>
      <c r="P102" s="45"/>
      <c r="AF102" t="s">
        <v>216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1C668-713A-40F0-A4FA-8EF69D866168}">
  <dimension ref="A1:G47"/>
  <sheetViews>
    <sheetView showGridLines="0" showRowColHeaders="0" rightToLeft="1" zoomScale="90" zoomScaleNormal="90" workbookViewId="0">
      <selection activeCell="C29" sqref="C29"/>
    </sheetView>
  </sheetViews>
  <sheetFormatPr defaultRowHeight="15" x14ac:dyDescent="0.25"/>
  <cols>
    <col min="1" max="4" width="37.85546875" customWidth="1"/>
    <col min="5" max="5" width="37.85546875" style="9" customWidth="1"/>
    <col min="6" max="7" width="37.85546875" customWidth="1"/>
  </cols>
  <sheetData>
    <row r="1" spans="1:7" ht="96" customHeight="1" x14ac:dyDescent="0.25"/>
    <row r="2" spans="1:7" ht="35.25" x14ac:dyDescent="0.9">
      <c r="A2" s="62" t="s">
        <v>7</v>
      </c>
      <c r="B2" s="62"/>
      <c r="C2" s="63"/>
      <c r="D2" s="62"/>
      <c r="G2" s="62" t="s">
        <v>42</v>
      </c>
    </row>
    <row r="3" spans="1:7" ht="35.25" x14ac:dyDescent="0.35">
      <c r="A3" s="64" t="s">
        <v>201</v>
      </c>
      <c r="B3" s="64"/>
      <c r="C3" s="65"/>
      <c r="D3" s="66"/>
      <c r="G3" s="66" t="s">
        <v>219</v>
      </c>
    </row>
    <row r="4" spans="1:7" ht="26.25" x14ac:dyDescent="0.7">
      <c r="A4" s="22" t="s">
        <v>41</v>
      </c>
      <c r="D4" s="6"/>
      <c r="E4"/>
      <c r="G4" s="6" t="s">
        <v>6</v>
      </c>
    </row>
    <row r="5" spans="1:7" ht="20.100000000000001" customHeight="1" x14ac:dyDescent="0.25">
      <c r="A5" s="153" t="s">
        <v>40</v>
      </c>
      <c r="B5" s="115" t="s">
        <v>94</v>
      </c>
      <c r="C5" s="115" t="s">
        <v>220</v>
      </c>
      <c r="D5" s="115" t="s">
        <v>192</v>
      </c>
      <c r="E5" s="115" t="s">
        <v>170</v>
      </c>
      <c r="F5" s="141" t="s">
        <v>100</v>
      </c>
      <c r="G5" s="143" t="s">
        <v>8</v>
      </c>
    </row>
    <row r="6" spans="1:7" s="43" customFormat="1" ht="20.100000000000001" customHeight="1" x14ac:dyDescent="0.3">
      <c r="A6" s="153"/>
      <c r="B6" s="115" t="s">
        <v>19</v>
      </c>
      <c r="C6" s="115">
        <v>2023</v>
      </c>
      <c r="D6" s="115">
        <v>2023</v>
      </c>
      <c r="E6" s="115">
        <v>2023</v>
      </c>
      <c r="F6" s="141">
        <v>2023</v>
      </c>
      <c r="G6" s="143"/>
    </row>
    <row r="7" spans="1:7" s="43" customFormat="1" ht="27" x14ac:dyDescent="0.3">
      <c r="A7" s="3" t="s">
        <v>21</v>
      </c>
      <c r="B7" s="46">
        <v>754561.76612831198</v>
      </c>
      <c r="C7" s="46">
        <v>249211.04147868796</v>
      </c>
      <c r="D7" s="46">
        <v>147005.524443637</v>
      </c>
      <c r="E7" s="46">
        <v>179739.73949598701</v>
      </c>
      <c r="F7" s="46">
        <v>178605.46071000001</v>
      </c>
      <c r="G7" s="4" t="s">
        <v>25</v>
      </c>
    </row>
    <row r="8" spans="1:7" s="43" customFormat="1" ht="27" customHeight="1" x14ac:dyDescent="0.3">
      <c r="A8" s="23" t="s">
        <v>117</v>
      </c>
      <c r="B8" s="116">
        <v>38638.444306199999</v>
      </c>
      <c r="C8" s="116">
        <v>6559.5664880100012</v>
      </c>
      <c r="D8" s="116">
        <v>8210.2522161499983</v>
      </c>
      <c r="E8" s="116">
        <v>16680.38199858</v>
      </c>
      <c r="F8" s="116">
        <v>7188.2436034600005</v>
      </c>
      <c r="G8" s="24" t="s">
        <v>160</v>
      </c>
    </row>
    <row r="9" spans="1:7" s="43" customFormat="1" ht="27" customHeight="1" x14ac:dyDescent="0.3">
      <c r="A9" s="23" t="s">
        <v>96</v>
      </c>
      <c r="B9" s="116">
        <v>262475.98294006998</v>
      </c>
      <c r="C9" s="116">
        <v>63001.470262069983</v>
      </c>
      <c r="D9" s="116">
        <v>70257.65025667999</v>
      </c>
      <c r="E9" s="116">
        <v>66129.926511320009</v>
      </c>
      <c r="F9" s="116">
        <v>63086.93591</v>
      </c>
      <c r="G9" s="24" t="s">
        <v>143</v>
      </c>
    </row>
    <row r="10" spans="1:7" s="43" customFormat="1" ht="27" customHeight="1" x14ac:dyDescent="0.3">
      <c r="A10" s="23" t="s">
        <v>97</v>
      </c>
      <c r="B10" s="116">
        <v>22149.12895097</v>
      </c>
      <c r="C10" s="116">
        <v>5703.4388534800019</v>
      </c>
      <c r="D10" s="116">
        <v>5701.8827066199974</v>
      </c>
      <c r="E10" s="116">
        <v>5243.1281084000002</v>
      </c>
      <c r="F10" s="116">
        <v>5500.6792824700005</v>
      </c>
      <c r="G10" s="24" t="s">
        <v>161</v>
      </c>
    </row>
    <row r="11" spans="1:7" s="43" customFormat="1" ht="27" customHeight="1" x14ac:dyDescent="0.3">
      <c r="A11" s="23" t="s">
        <v>98</v>
      </c>
      <c r="B11" s="116">
        <v>33373.666157680003</v>
      </c>
      <c r="C11" s="116">
        <v>3478.0589440600052</v>
      </c>
      <c r="D11" s="116">
        <v>3151.3566972299959</v>
      </c>
      <c r="E11" s="116">
        <v>22623.861646690002</v>
      </c>
      <c r="F11" s="116">
        <v>4120.3888697000002</v>
      </c>
      <c r="G11" s="24" t="s">
        <v>147</v>
      </c>
    </row>
    <row r="12" spans="1:7" s="43" customFormat="1" ht="27.75" customHeight="1" x14ac:dyDescent="0.3">
      <c r="A12" s="23" t="s">
        <v>22</v>
      </c>
      <c r="B12" s="116">
        <v>101090.61219202002</v>
      </c>
      <c r="C12" s="116">
        <v>30030.061460857061</v>
      </c>
      <c r="D12" s="116">
        <v>24212.203934439938</v>
      </c>
      <c r="E12" s="116">
        <v>24405.829689206028</v>
      </c>
      <c r="F12" s="116">
        <v>22442.517107516996</v>
      </c>
      <c r="G12" s="24" t="s">
        <v>26</v>
      </c>
    </row>
    <row r="13" spans="1:7" s="43" customFormat="1" ht="27" x14ac:dyDescent="0.3">
      <c r="A13" s="15" t="s">
        <v>23</v>
      </c>
      <c r="B13" s="117">
        <v>457727.83454693999</v>
      </c>
      <c r="C13" s="117">
        <v>108772.59600847703</v>
      </c>
      <c r="D13" s="117">
        <v>111533.34581111991</v>
      </c>
      <c r="E13" s="117">
        <v>135083.12795419604</v>
      </c>
      <c r="F13" s="117">
        <v>102338.76477314701</v>
      </c>
      <c r="G13" s="16" t="s">
        <v>27</v>
      </c>
    </row>
    <row r="14" spans="1:7" s="43" customFormat="1" ht="27" x14ac:dyDescent="0.3">
      <c r="A14" s="13" t="s">
        <v>94</v>
      </c>
      <c r="B14" s="118">
        <v>1212289.600675252</v>
      </c>
      <c r="C14" s="118">
        <v>357983.63748716499</v>
      </c>
      <c r="D14" s="118">
        <v>258538.87025475691</v>
      </c>
      <c r="E14" s="118">
        <v>314822.86745018302</v>
      </c>
      <c r="F14" s="118">
        <v>280944.22548314702</v>
      </c>
      <c r="G14" s="14" t="s">
        <v>28</v>
      </c>
    </row>
    <row r="15" spans="1:7" ht="27" x14ac:dyDescent="0.25">
      <c r="A15" s="11"/>
      <c r="B15" s="11"/>
      <c r="E15" s="10"/>
    </row>
    <row r="16" spans="1:7" ht="27" x14ac:dyDescent="0.25">
      <c r="A16" s="11"/>
      <c r="B16" s="11"/>
      <c r="E16" s="10"/>
    </row>
    <row r="17" spans="1:5" ht="35.25" x14ac:dyDescent="0.35">
      <c r="A17" s="64" t="s">
        <v>238</v>
      </c>
      <c r="B17" s="64"/>
      <c r="C17" s="65"/>
      <c r="D17" s="65"/>
      <c r="E17" s="66" t="s">
        <v>221</v>
      </c>
    </row>
    <row r="18" spans="1:5" ht="18.75" customHeight="1" x14ac:dyDescent="0.35">
      <c r="A18" s="67" t="s">
        <v>112</v>
      </c>
      <c r="B18" s="67"/>
      <c r="C18" s="65"/>
      <c r="D18" s="65"/>
      <c r="E18" s="68"/>
    </row>
    <row r="19" spans="1:5" ht="26.25" x14ac:dyDescent="0.7">
      <c r="A19" s="22" t="s">
        <v>41</v>
      </c>
      <c r="B19" s="22"/>
      <c r="E19" s="6" t="s">
        <v>6</v>
      </c>
    </row>
    <row r="20" spans="1:5" ht="32.25" x14ac:dyDescent="0.25">
      <c r="A20" s="152" t="s">
        <v>40</v>
      </c>
      <c r="B20" s="70" t="s">
        <v>114</v>
      </c>
      <c r="C20" s="115" t="s">
        <v>220</v>
      </c>
      <c r="D20" s="115" t="s">
        <v>220</v>
      </c>
      <c r="E20" s="152" t="s">
        <v>8</v>
      </c>
    </row>
    <row r="21" spans="1:5" ht="32.25" x14ac:dyDescent="0.25">
      <c r="A21" s="152"/>
      <c r="B21" s="70" t="s">
        <v>113</v>
      </c>
      <c r="C21" s="71">
        <v>2023</v>
      </c>
      <c r="D21" s="71">
        <v>2022</v>
      </c>
      <c r="E21" s="152"/>
    </row>
    <row r="22" spans="1:5" ht="27" x14ac:dyDescent="0.25">
      <c r="A22" s="3" t="s">
        <v>21</v>
      </c>
      <c r="B22" s="51">
        <f>C22/D22-1</f>
        <v>0.28336406728535146</v>
      </c>
      <c r="C22" s="46">
        <v>249211.04147868796</v>
      </c>
      <c r="D22" s="46">
        <v>194185.77146688709</v>
      </c>
      <c r="E22" s="4" t="s">
        <v>25</v>
      </c>
    </row>
    <row r="23" spans="1:5" ht="54" x14ac:dyDescent="0.25">
      <c r="A23" s="23" t="s">
        <v>95</v>
      </c>
      <c r="B23" s="52">
        <f t="shared" ref="B23:B29" si="0">C23/D23-1</f>
        <v>-3.7786140977480787E-2</v>
      </c>
      <c r="C23" s="116">
        <v>6559.5664880100012</v>
      </c>
      <c r="D23" s="116">
        <v>6817.1606826299976</v>
      </c>
      <c r="E23" s="24" t="s">
        <v>160</v>
      </c>
    </row>
    <row r="24" spans="1:5" ht="27" x14ac:dyDescent="0.25">
      <c r="A24" s="23" t="s">
        <v>96</v>
      </c>
      <c r="B24" s="52">
        <f t="shared" si="0"/>
        <v>-0.23132207694833629</v>
      </c>
      <c r="C24" s="116">
        <v>63001.470262069983</v>
      </c>
      <c r="D24" s="116">
        <v>81960.816582260013</v>
      </c>
      <c r="E24" s="24" t="s">
        <v>143</v>
      </c>
    </row>
    <row r="25" spans="1:5" ht="54" x14ac:dyDescent="0.25">
      <c r="A25" s="23" t="s">
        <v>97</v>
      </c>
      <c r="B25" s="52">
        <f t="shared" si="0"/>
        <v>0.3140763351945135</v>
      </c>
      <c r="C25" s="116">
        <v>5703.4388534800019</v>
      </c>
      <c r="D25" s="116">
        <v>4340.2644889999956</v>
      </c>
      <c r="E25" s="24" t="s">
        <v>161</v>
      </c>
    </row>
    <row r="26" spans="1:5" ht="27" x14ac:dyDescent="0.25">
      <c r="A26" s="23" t="s">
        <v>98</v>
      </c>
      <c r="B26" s="52">
        <f t="shared" si="0"/>
        <v>7.0652734278860985E-2</v>
      </c>
      <c r="C26" s="116">
        <v>3478.0589440600052</v>
      </c>
      <c r="D26" s="116">
        <v>3248.5406637500018</v>
      </c>
      <c r="E26" s="24" t="s">
        <v>147</v>
      </c>
    </row>
    <row r="27" spans="1:5" ht="27" x14ac:dyDescent="0.25">
      <c r="A27" s="23" t="s">
        <v>22</v>
      </c>
      <c r="B27" s="52">
        <f t="shared" si="0"/>
        <v>9.5238139534771893E-2</v>
      </c>
      <c r="C27" s="116">
        <v>30030.061460857061</v>
      </c>
      <c r="D27" s="116">
        <v>27418.750659662961</v>
      </c>
      <c r="E27" s="24" t="s">
        <v>26</v>
      </c>
    </row>
    <row r="28" spans="1:5" ht="27" x14ac:dyDescent="0.25">
      <c r="A28" s="15" t="s">
        <v>23</v>
      </c>
      <c r="B28" s="53">
        <f t="shared" si="0"/>
        <v>-0.12128183880300891</v>
      </c>
      <c r="C28" s="117">
        <v>108772.59600847703</v>
      </c>
      <c r="D28" s="117">
        <v>123785.53307730303</v>
      </c>
      <c r="E28" s="16" t="s">
        <v>27</v>
      </c>
    </row>
    <row r="29" spans="1:5" ht="27" x14ac:dyDescent="0.25">
      <c r="A29" s="13" t="s">
        <v>24</v>
      </c>
      <c r="B29" s="54">
        <f t="shared" si="0"/>
        <v>0.12583630148743241</v>
      </c>
      <c r="C29" s="118">
        <v>357983.63748716499</v>
      </c>
      <c r="D29" s="118">
        <v>317971.30454419012</v>
      </c>
      <c r="E29" s="14" t="s">
        <v>28</v>
      </c>
    </row>
    <row r="30" spans="1:5" ht="27" x14ac:dyDescent="0.25">
      <c r="A30" s="11"/>
      <c r="B30" s="11"/>
      <c r="E30" s="10"/>
    </row>
    <row r="31" spans="1:5" ht="27" x14ac:dyDescent="0.7">
      <c r="A31" s="44"/>
      <c r="E31" s="58"/>
    </row>
    <row r="32" spans="1:5" ht="35.25" x14ac:dyDescent="0.25">
      <c r="A32" s="64" t="s">
        <v>202</v>
      </c>
      <c r="B32" s="11"/>
      <c r="E32" s="66" t="s">
        <v>222</v>
      </c>
    </row>
    <row r="33" spans="1:5" ht="35.25" x14ac:dyDescent="0.25">
      <c r="A33" s="67" t="s">
        <v>112</v>
      </c>
      <c r="B33" s="11"/>
      <c r="E33" s="10"/>
    </row>
    <row r="34" spans="1:5" ht="27" x14ac:dyDescent="0.25">
      <c r="A34" s="11" t="s">
        <v>41</v>
      </c>
      <c r="B34" s="11"/>
      <c r="E34" s="122" t="s">
        <v>6</v>
      </c>
    </row>
    <row r="35" spans="1:5" ht="32.25" x14ac:dyDescent="0.25">
      <c r="A35" s="152" t="s">
        <v>40</v>
      </c>
      <c r="B35" s="70" t="s">
        <v>114</v>
      </c>
      <c r="C35" s="71" t="s">
        <v>223</v>
      </c>
      <c r="D35" s="71" t="s">
        <v>223</v>
      </c>
      <c r="E35" s="152" t="s">
        <v>8</v>
      </c>
    </row>
    <row r="36" spans="1:5" ht="32.25" x14ac:dyDescent="0.25">
      <c r="A36" s="152"/>
      <c r="B36" s="70" t="s">
        <v>113</v>
      </c>
      <c r="C36" s="71">
        <v>2023</v>
      </c>
      <c r="D36" s="71">
        <v>2022</v>
      </c>
      <c r="E36" s="152"/>
    </row>
    <row r="37" spans="1:5" ht="27" x14ac:dyDescent="0.25">
      <c r="A37" s="3" t="s">
        <v>21</v>
      </c>
      <c r="B37" s="51">
        <v>-0.12</v>
      </c>
      <c r="C37" s="46">
        <v>754562</v>
      </c>
      <c r="D37" s="46">
        <v>857272</v>
      </c>
      <c r="E37" s="4" t="s">
        <v>25</v>
      </c>
    </row>
    <row r="38" spans="1:5" ht="54" x14ac:dyDescent="0.25">
      <c r="A38" s="23" t="s">
        <v>95</v>
      </c>
      <c r="B38" s="52">
        <v>0.57999999999999996</v>
      </c>
      <c r="C38" s="116">
        <v>38638</v>
      </c>
      <c r="D38" s="116">
        <v>24481</v>
      </c>
      <c r="E38" s="24" t="s">
        <v>160</v>
      </c>
    </row>
    <row r="39" spans="1:5" ht="27" x14ac:dyDescent="0.25">
      <c r="A39" s="23" t="s">
        <v>96</v>
      </c>
      <c r="B39" s="52">
        <v>0.04</v>
      </c>
      <c r="C39" s="116">
        <v>262476</v>
      </c>
      <c r="D39" s="116">
        <v>251455</v>
      </c>
      <c r="E39" s="24" t="s">
        <v>143</v>
      </c>
    </row>
    <row r="40" spans="1:5" ht="54" x14ac:dyDescent="0.25">
      <c r="A40" s="23" t="s">
        <v>97</v>
      </c>
      <c r="B40" s="52">
        <v>0.18</v>
      </c>
      <c r="C40" s="116">
        <v>22149</v>
      </c>
      <c r="D40" s="116">
        <v>18749</v>
      </c>
      <c r="E40" s="24" t="s">
        <v>161</v>
      </c>
    </row>
    <row r="41" spans="1:5" ht="27" x14ac:dyDescent="0.25">
      <c r="A41" s="23" t="s">
        <v>98</v>
      </c>
      <c r="B41" s="52">
        <v>0.17</v>
      </c>
      <c r="C41" s="116">
        <v>33374</v>
      </c>
      <c r="D41" s="116">
        <v>28409</v>
      </c>
      <c r="E41" s="24" t="s">
        <v>147</v>
      </c>
    </row>
    <row r="42" spans="1:5" ht="27" x14ac:dyDescent="0.25">
      <c r="A42" s="23" t="s">
        <v>22</v>
      </c>
      <c r="B42" s="52">
        <v>0.15</v>
      </c>
      <c r="C42" s="116">
        <v>101091</v>
      </c>
      <c r="D42" s="116">
        <v>87797</v>
      </c>
      <c r="E42" s="24" t="s">
        <v>26</v>
      </c>
    </row>
    <row r="43" spans="1:5" ht="27" x14ac:dyDescent="0.25">
      <c r="A43" s="15" t="s">
        <v>23</v>
      </c>
      <c r="B43" s="53">
        <v>0.11</v>
      </c>
      <c r="C43" s="117">
        <v>457728</v>
      </c>
      <c r="D43" s="117">
        <v>410891</v>
      </c>
      <c r="E43" s="16" t="s">
        <v>27</v>
      </c>
    </row>
    <row r="44" spans="1:5" ht="27" x14ac:dyDescent="0.25">
      <c r="A44" s="13" t="s">
        <v>24</v>
      </c>
      <c r="B44" s="54">
        <v>-0.04</v>
      </c>
      <c r="C44" s="118">
        <v>1212290</v>
      </c>
      <c r="D44" s="118">
        <v>1268164</v>
      </c>
      <c r="E44" s="14" t="s">
        <v>28</v>
      </c>
    </row>
    <row r="45" spans="1:5" ht="27" x14ac:dyDescent="0.25">
      <c r="A45" s="11"/>
      <c r="B45" s="11"/>
      <c r="E45" s="10"/>
    </row>
    <row r="46" spans="1:5" ht="27" x14ac:dyDescent="0.25">
      <c r="A46" s="11" t="s">
        <v>20</v>
      </c>
      <c r="B46" s="11"/>
      <c r="E46" s="10" t="s">
        <v>9</v>
      </c>
    </row>
    <row r="47" spans="1:5" ht="27" x14ac:dyDescent="0.7">
      <c r="A47" s="44" t="s">
        <v>239</v>
      </c>
      <c r="E47" s="58" t="s">
        <v>216</v>
      </c>
    </row>
  </sheetData>
  <mergeCells count="5">
    <mergeCell ref="A35:A36"/>
    <mergeCell ref="E35:E36"/>
    <mergeCell ref="A5:A6"/>
    <mergeCell ref="A20:A21"/>
    <mergeCell ref="E20:E21"/>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31C76-77CF-478B-A092-68A8705DBD42}">
  <dimension ref="A1:G68"/>
  <sheetViews>
    <sheetView showGridLines="0" showRowColHeaders="0" rightToLeft="1" zoomScale="90" zoomScaleNormal="90" workbookViewId="0">
      <selection activeCell="B24" sqref="B24"/>
    </sheetView>
  </sheetViews>
  <sheetFormatPr defaultRowHeight="15" x14ac:dyDescent="0.25"/>
  <cols>
    <col min="1" max="6" width="37.85546875" customWidth="1"/>
    <col min="7" max="7" width="44.85546875" customWidth="1"/>
  </cols>
  <sheetData>
    <row r="1" spans="1:7" ht="96" customHeight="1" x14ac:dyDescent="0.25"/>
    <row r="2" spans="1:7" ht="35.25" x14ac:dyDescent="0.9">
      <c r="A2" s="62" t="s">
        <v>10</v>
      </c>
      <c r="B2" s="62"/>
      <c r="C2" s="62"/>
      <c r="E2" s="62"/>
      <c r="G2" s="62" t="s">
        <v>43</v>
      </c>
    </row>
    <row r="3" spans="1:7" ht="35.25" x14ac:dyDescent="0.9">
      <c r="A3" s="59" t="s">
        <v>203</v>
      </c>
      <c r="B3" s="59"/>
      <c r="C3" s="59"/>
      <c r="E3" s="60"/>
      <c r="G3" s="61" t="s">
        <v>224</v>
      </c>
    </row>
    <row r="4" spans="1:7" ht="26.25" x14ac:dyDescent="0.7">
      <c r="A4" s="22" t="s">
        <v>41</v>
      </c>
      <c r="B4" s="22"/>
      <c r="C4" s="22"/>
      <c r="E4" s="22"/>
      <c r="G4" s="6" t="s">
        <v>6</v>
      </c>
    </row>
    <row r="5" spans="1:7" ht="35.25" x14ac:dyDescent="0.25">
      <c r="A5" s="154" t="s">
        <v>39</v>
      </c>
      <c r="B5" s="155" t="s">
        <v>19</v>
      </c>
      <c r="C5" s="114" t="s">
        <v>220</v>
      </c>
      <c r="D5" s="114" t="s">
        <v>192</v>
      </c>
      <c r="E5" s="114" t="s">
        <v>170</v>
      </c>
      <c r="F5" s="114" t="s">
        <v>100</v>
      </c>
      <c r="G5" s="144" t="s">
        <v>11</v>
      </c>
    </row>
    <row r="6" spans="1:7" ht="20.100000000000001" customHeight="1" x14ac:dyDescent="0.25">
      <c r="A6" s="154"/>
      <c r="B6" s="155"/>
      <c r="C6" s="114">
        <v>2023</v>
      </c>
      <c r="D6" s="114">
        <v>2023</v>
      </c>
      <c r="E6" s="114">
        <v>2023</v>
      </c>
      <c r="F6" s="114">
        <v>2023</v>
      </c>
      <c r="G6" s="144"/>
    </row>
    <row r="7" spans="1:7" ht="27" x14ac:dyDescent="0.25">
      <c r="A7" s="20" t="s">
        <v>29</v>
      </c>
      <c r="B7" s="46">
        <v>537318.48777033994</v>
      </c>
      <c r="C7" s="46">
        <v>140773.35956634994</v>
      </c>
      <c r="D7" s="123">
        <v>130598</v>
      </c>
      <c r="E7" s="123">
        <v>131881</v>
      </c>
      <c r="F7" s="123">
        <v>134066</v>
      </c>
      <c r="G7" s="8" t="s">
        <v>12</v>
      </c>
    </row>
    <row r="8" spans="1:7" ht="27" x14ac:dyDescent="0.25">
      <c r="A8" s="20" t="s">
        <v>101</v>
      </c>
      <c r="B8" s="46">
        <v>303390.3673186425</v>
      </c>
      <c r="C8" s="47">
        <v>115500.05954054001</v>
      </c>
      <c r="D8" s="119">
        <v>71727</v>
      </c>
      <c r="E8" s="119">
        <v>62061</v>
      </c>
      <c r="F8" s="119">
        <v>54102</v>
      </c>
      <c r="G8" s="8" t="s">
        <v>13</v>
      </c>
    </row>
    <row r="9" spans="1:7" ht="27" x14ac:dyDescent="0.25">
      <c r="A9" s="20" t="s">
        <v>102</v>
      </c>
      <c r="B9" s="46">
        <v>37789.203688250003</v>
      </c>
      <c r="C9" s="47">
        <v>9580.5423114200021</v>
      </c>
      <c r="D9" s="119">
        <v>9576</v>
      </c>
      <c r="E9" s="119">
        <v>8705</v>
      </c>
      <c r="F9" s="119">
        <v>9928</v>
      </c>
      <c r="G9" s="8" t="s">
        <v>14</v>
      </c>
    </row>
    <row r="10" spans="1:7" ht="27" x14ac:dyDescent="0.25">
      <c r="A10" s="20" t="s">
        <v>103</v>
      </c>
      <c r="B10" s="46">
        <v>20904.802248779997</v>
      </c>
      <c r="C10" s="47">
        <v>3403.8159175499968</v>
      </c>
      <c r="D10" s="119">
        <v>3724</v>
      </c>
      <c r="E10" s="119">
        <v>7714</v>
      </c>
      <c r="F10" s="119">
        <v>6062</v>
      </c>
      <c r="G10" s="8" t="s">
        <v>15</v>
      </c>
    </row>
    <row r="11" spans="1:7" ht="27" x14ac:dyDescent="0.25">
      <c r="A11" s="20" t="s">
        <v>104</v>
      </c>
      <c r="B11" s="46">
        <v>6791.4837383999993</v>
      </c>
      <c r="C11" s="47">
        <v>2756.0638488999994</v>
      </c>
      <c r="D11" s="119">
        <v>797</v>
      </c>
      <c r="E11" s="119">
        <v>2734</v>
      </c>
      <c r="F11" s="119">
        <v>505</v>
      </c>
      <c r="G11" s="8" t="s">
        <v>16</v>
      </c>
    </row>
    <row r="12" spans="1:7" ht="27" x14ac:dyDescent="0.25">
      <c r="A12" s="20" t="s">
        <v>105</v>
      </c>
      <c r="B12" s="46">
        <v>97006.900002170005</v>
      </c>
      <c r="C12" s="47">
        <v>21106.340369950005</v>
      </c>
      <c r="D12" s="119">
        <v>17664</v>
      </c>
      <c r="E12" s="119">
        <v>39031</v>
      </c>
      <c r="F12" s="119">
        <v>19205</v>
      </c>
      <c r="G12" s="8" t="s">
        <v>17</v>
      </c>
    </row>
    <row r="13" spans="1:7" ht="27" x14ac:dyDescent="0.25">
      <c r="A13" s="20" t="s">
        <v>106</v>
      </c>
      <c r="B13" s="46">
        <v>103538.48691039</v>
      </c>
      <c r="C13" s="117">
        <v>26016.935287550004</v>
      </c>
      <c r="D13" s="120">
        <v>19030</v>
      </c>
      <c r="E13" s="120">
        <v>24484</v>
      </c>
      <c r="F13" s="120">
        <v>34007</v>
      </c>
      <c r="G13" s="8" t="s">
        <v>18</v>
      </c>
    </row>
    <row r="14" spans="1:7" ht="27" x14ac:dyDescent="0.25">
      <c r="A14" s="21" t="s">
        <v>107</v>
      </c>
      <c r="B14" s="46">
        <v>186496.36016422001</v>
      </c>
      <c r="C14" s="117">
        <v>75841.809779000003</v>
      </c>
      <c r="D14" s="120">
        <v>41195</v>
      </c>
      <c r="E14" s="120">
        <v>43481</v>
      </c>
      <c r="F14" s="120">
        <v>25979</v>
      </c>
      <c r="G14" s="17" t="s">
        <v>116</v>
      </c>
    </row>
    <row r="15" spans="1:7" ht="27" x14ac:dyDescent="0.25">
      <c r="A15" s="77" t="s">
        <v>94</v>
      </c>
      <c r="B15" s="121">
        <v>1293236.0918411927</v>
      </c>
      <c r="C15" s="121">
        <v>394978.92662126001</v>
      </c>
      <c r="D15" s="121">
        <v>294311</v>
      </c>
      <c r="E15" s="121">
        <v>320091</v>
      </c>
      <c r="F15" s="121">
        <v>283855</v>
      </c>
      <c r="G15" s="19" t="s">
        <v>19</v>
      </c>
    </row>
    <row r="16" spans="1:7" ht="27" x14ac:dyDescent="0.25">
      <c r="A16" s="11"/>
      <c r="B16" s="11"/>
      <c r="E16" s="10"/>
    </row>
    <row r="17" spans="1:6" ht="27" x14ac:dyDescent="0.25">
      <c r="A17" s="11"/>
      <c r="B17" s="11"/>
      <c r="E17" s="10"/>
    </row>
    <row r="18" spans="1:6" ht="28.5" customHeight="1" x14ac:dyDescent="0.35">
      <c r="A18" s="102" t="s">
        <v>240</v>
      </c>
      <c r="B18" s="64"/>
      <c r="C18" s="65"/>
      <c r="D18" s="65"/>
      <c r="E18" s="102" t="s">
        <v>225</v>
      </c>
    </row>
    <row r="19" spans="1:6" ht="20.25" customHeight="1" x14ac:dyDescent="0.35">
      <c r="A19" s="69" t="s">
        <v>111</v>
      </c>
      <c r="B19" s="67"/>
      <c r="C19" s="65"/>
      <c r="D19" s="65"/>
      <c r="E19" s="68"/>
    </row>
    <row r="20" spans="1:6" ht="26.25" x14ac:dyDescent="0.7">
      <c r="A20" s="22" t="s">
        <v>41</v>
      </c>
      <c r="B20" s="22"/>
      <c r="C20" s="22"/>
      <c r="E20" s="6" t="s">
        <v>6</v>
      </c>
    </row>
    <row r="21" spans="1:6" ht="32.25" x14ac:dyDescent="0.25">
      <c r="A21" s="156" t="s">
        <v>39</v>
      </c>
      <c r="B21" s="78" t="s">
        <v>115</v>
      </c>
      <c r="C21" s="78" t="s">
        <v>220</v>
      </c>
      <c r="D21" s="79" t="s">
        <v>220</v>
      </c>
      <c r="E21" s="156" t="s">
        <v>11</v>
      </c>
    </row>
    <row r="22" spans="1:6" ht="32.25" x14ac:dyDescent="0.25">
      <c r="A22" s="156"/>
      <c r="B22" s="78" t="s">
        <v>113</v>
      </c>
      <c r="C22" s="78">
        <v>2023</v>
      </c>
      <c r="D22" s="79">
        <v>2022</v>
      </c>
      <c r="E22" s="156"/>
    </row>
    <row r="23" spans="1:6" ht="27" x14ac:dyDescent="0.25">
      <c r="A23" s="20" t="s">
        <v>29</v>
      </c>
      <c r="B23" s="51">
        <f>C23/D23-1</f>
        <v>4.0475953740716886E-2</v>
      </c>
      <c r="C23" s="46">
        <v>140773.35956634994</v>
      </c>
      <c r="D23" s="46">
        <v>135297.08116775006</v>
      </c>
      <c r="E23" s="8" t="s">
        <v>12</v>
      </c>
      <c r="F23" s="145"/>
    </row>
    <row r="24" spans="1:6" ht="27" x14ac:dyDescent="0.25">
      <c r="A24" s="20" t="s">
        <v>30</v>
      </c>
      <c r="B24" s="51">
        <f t="shared" ref="B24:B30" si="0">C24/D24-1</f>
        <v>7.4621528215186306E-2</v>
      </c>
      <c r="C24" s="46">
        <v>115500.05954054001</v>
      </c>
      <c r="D24" s="46">
        <v>107479.75590287248</v>
      </c>
      <c r="E24" s="8" t="s">
        <v>13</v>
      </c>
      <c r="F24" s="145"/>
    </row>
    <row r="25" spans="1:6" ht="27" x14ac:dyDescent="0.25">
      <c r="A25" s="20" t="s">
        <v>31</v>
      </c>
      <c r="B25" s="51">
        <f t="shared" si="0"/>
        <v>0.19359693376949227</v>
      </c>
      <c r="C25" s="46">
        <v>9580.5423114200021</v>
      </c>
      <c r="D25" s="46">
        <v>8026.6143790799979</v>
      </c>
      <c r="E25" s="8" t="s">
        <v>14</v>
      </c>
      <c r="F25" s="145"/>
    </row>
    <row r="26" spans="1:6" ht="27" x14ac:dyDescent="0.25">
      <c r="A26" s="20" t="s">
        <v>32</v>
      </c>
      <c r="B26" s="51">
        <f t="shared" si="0"/>
        <v>-0.6746294998329101</v>
      </c>
      <c r="C26" s="46">
        <v>3403.8159175499968</v>
      </c>
      <c r="D26" s="46">
        <v>10461.353797600001</v>
      </c>
      <c r="E26" s="8" t="s">
        <v>15</v>
      </c>
      <c r="F26" s="145"/>
    </row>
    <row r="27" spans="1:6" ht="27" x14ac:dyDescent="0.25">
      <c r="A27" s="20" t="s">
        <v>33</v>
      </c>
      <c r="B27" s="51">
        <f t="shared" si="0"/>
        <v>1.5588203075596003</v>
      </c>
      <c r="C27" s="46">
        <v>2756.0638488999994</v>
      </c>
      <c r="D27" s="46">
        <v>1077.0837798800003</v>
      </c>
      <c r="E27" s="8" t="s">
        <v>16</v>
      </c>
      <c r="F27" s="145"/>
    </row>
    <row r="28" spans="1:6" ht="27" x14ac:dyDescent="0.25">
      <c r="A28" s="20" t="s">
        <v>34</v>
      </c>
      <c r="B28" s="51">
        <f t="shared" si="0"/>
        <v>7.2931828585946379E-2</v>
      </c>
      <c r="C28" s="46">
        <v>21106.340369950005</v>
      </c>
      <c r="D28" s="46">
        <v>19671.650898610002</v>
      </c>
      <c r="E28" s="8" t="s">
        <v>17</v>
      </c>
      <c r="F28" s="145"/>
    </row>
    <row r="29" spans="1:6" ht="27" x14ac:dyDescent="0.25">
      <c r="A29" s="20" t="s">
        <v>35</v>
      </c>
      <c r="B29" s="51">
        <f t="shared" si="0"/>
        <v>-0.11706887879178163</v>
      </c>
      <c r="C29" s="46">
        <v>26016.935287550004</v>
      </c>
      <c r="D29" s="46">
        <v>29466.55142470001</v>
      </c>
      <c r="E29" s="8" t="s">
        <v>18</v>
      </c>
      <c r="F29" s="145"/>
    </row>
    <row r="30" spans="1:6" ht="27" x14ac:dyDescent="0.25">
      <c r="A30" s="21" t="s">
        <v>37</v>
      </c>
      <c r="B30" s="51">
        <f t="shared" si="0"/>
        <v>0.4535335577880919</v>
      </c>
      <c r="C30" s="55">
        <v>75841.809779000003</v>
      </c>
      <c r="D30" s="55">
        <v>52177.543045109967</v>
      </c>
      <c r="E30" s="17" t="s">
        <v>36</v>
      </c>
      <c r="F30" s="145"/>
    </row>
    <row r="31" spans="1:6" ht="27" x14ac:dyDescent="0.25">
      <c r="A31" s="18" t="s">
        <v>24</v>
      </c>
      <c r="B31" s="57">
        <f>C31/D31-1</f>
        <v>8.6128515568532737E-2</v>
      </c>
      <c r="C31" s="56">
        <v>394978.92662125995</v>
      </c>
      <c r="D31" s="56">
        <v>363657.63439560251</v>
      </c>
      <c r="E31" s="19" t="s">
        <v>19</v>
      </c>
      <c r="F31" s="145"/>
    </row>
    <row r="32" spans="1:6" ht="27" x14ac:dyDescent="0.25">
      <c r="A32" s="11"/>
      <c r="B32" s="11"/>
      <c r="E32" s="10"/>
    </row>
    <row r="33" spans="1:7" ht="27" x14ac:dyDescent="0.25">
      <c r="A33" s="11"/>
      <c r="B33" s="11"/>
      <c r="E33" s="10"/>
    </row>
    <row r="34" spans="1:7" ht="42.75" customHeight="1" x14ac:dyDescent="0.9">
      <c r="A34" s="102" t="s">
        <v>203</v>
      </c>
      <c r="B34" s="103"/>
      <c r="C34" s="103"/>
      <c r="E34" s="102" t="s">
        <v>226</v>
      </c>
      <c r="G34" s="62"/>
    </row>
    <row r="35" spans="1:7" ht="35.25" x14ac:dyDescent="0.9">
      <c r="A35" s="69" t="s">
        <v>111</v>
      </c>
      <c r="G35" s="94"/>
    </row>
    <row r="36" spans="1:7" ht="26.25" x14ac:dyDescent="0.7">
      <c r="A36" s="22" t="s">
        <v>41</v>
      </c>
      <c r="E36" s="6" t="s">
        <v>6</v>
      </c>
      <c r="G36" s="6"/>
    </row>
    <row r="37" spans="1:7" ht="105.6" customHeight="1" x14ac:dyDescent="0.25">
      <c r="A37" s="156" t="s">
        <v>39</v>
      </c>
      <c r="B37" s="78" t="s">
        <v>115</v>
      </c>
      <c r="C37" s="79" t="s">
        <v>227</v>
      </c>
      <c r="D37" s="79" t="s">
        <v>228</v>
      </c>
      <c r="E37" s="156" t="s">
        <v>11</v>
      </c>
    </row>
    <row r="38" spans="1:7" ht="32.25" x14ac:dyDescent="0.25">
      <c r="A38" s="156"/>
      <c r="B38" s="78" t="s">
        <v>113</v>
      </c>
      <c r="C38" s="78">
        <v>2023</v>
      </c>
      <c r="D38" s="79">
        <v>2022</v>
      </c>
      <c r="E38" s="156"/>
    </row>
    <row r="39" spans="1:7" ht="27" x14ac:dyDescent="0.25">
      <c r="A39" s="20" t="s">
        <v>29</v>
      </c>
      <c r="B39" s="51">
        <f t="shared" ref="B39:B47" si="1">C39/D39-1</f>
        <v>4.6946628778579136E-2</v>
      </c>
      <c r="C39" s="46">
        <v>537318.48777033994</v>
      </c>
      <c r="D39" s="46">
        <v>513224.33541545749</v>
      </c>
      <c r="E39" s="8" t="s">
        <v>12</v>
      </c>
    </row>
    <row r="40" spans="1:7" ht="27" x14ac:dyDescent="0.25">
      <c r="A40" s="20" t="s">
        <v>30</v>
      </c>
      <c r="B40" s="51">
        <f t="shared" si="1"/>
        <v>0.17545515031534009</v>
      </c>
      <c r="C40" s="47">
        <v>303390.3673186425</v>
      </c>
      <c r="D40" s="46">
        <v>258104.588028945</v>
      </c>
      <c r="E40" s="8" t="s">
        <v>13</v>
      </c>
    </row>
    <row r="41" spans="1:7" ht="27" x14ac:dyDescent="0.25">
      <c r="A41" s="20" t="s">
        <v>31</v>
      </c>
      <c r="B41" s="51">
        <f t="shared" si="1"/>
        <v>0.24657686122487243</v>
      </c>
      <c r="C41" s="47">
        <v>37789.203688250003</v>
      </c>
      <c r="D41" s="46">
        <v>30314.37921214</v>
      </c>
      <c r="E41" s="8" t="s">
        <v>14</v>
      </c>
    </row>
    <row r="42" spans="1:7" ht="27" x14ac:dyDescent="0.25">
      <c r="A42" s="20" t="s">
        <v>32</v>
      </c>
      <c r="B42" s="51">
        <f t="shared" si="1"/>
        <v>-0.29491074692943553</v>
      </c>
      <c r="C42" s="47">
        <v>20904.802248779997</v>
      </c>
      <c r="D42" s="46">
        <v>29648.448274800001</v>
      </c>
      <c r="E42" s="8" t="s">
        <v>15</v>
      </c>
    </row>
    <row r="43" spans="1:7" ht="27" x14ac:dyDescent="0.25">
      <c r="A43" s="20" t="s">
        <v>33</v>
      </c>
      <c r="B43" s="51">
        <f t="shared" si="1"/>
        <v>1.2933195265367012</v>
      </c>
      <c r="C43" s="47">
        <v>6791.4837383999993</v>
      </c>
      <c r="D43" s="46">
        <v>2961.4206218600002</v>
      </c>
      <c r="E43" s="8" t="s">
        <v>16</v>
      </c>
    </row>
    <row r="44" spans="1:7" ht="27" x14ac:dyDescent="0.25">
      <c r="A44" s="20" t="s">
        <v>34</v>
      </c>
      <c r="B44" s="51">
        <f t="shared" si="1"/>
        <v>0.22147665073877554</v>
      </c>
      <c r="C44" s="47">
        <v>97006.900002170005</v>
      </c>
      <c r="D44" s="46">
        <v>79417.727668799998</v>
      </c>
      <c r="E44" s="8" t="s">
        <v>17</v>
      </c>
    </row>
    <row r="45" spans="1:7" ht="27" x14ac:dyDescent="0.25">
      <c r="A45" s="20" t="s">
        <v>35</v>
      </c>
      <c r="B45" s="51">
        <f t="shared" si="1"/>
        <v>-3.3923850967238267E-2</v>
      </c>
      <c r="C45" s="47">
        <v>103538.48691039</v>
      </c>
      <c r="D45" s="46">
        <v>107174.25020176001</v>
      </c>
      <c r="E45" s="8" t="s">
        <v>18</v>
      </c>
    </row>
    <row r="46" spans="1:7" ht="27" x14ac:dyDescent="0.25">
      <c r="A46" s="21" t="s">
        <v>37</v>
      </c>
      <c r="B46" s="51">
        <f t="shared" si="1"/>
        <v>0.29995509828539424</v>
      </c>
      <c r="C46" s="117">
        <v>186496.36016422001</v>
      </c>
      <c r="D46" s="55">
        <v>143463.69379234998</v>
      </c>
      <c r="E46" s="17" t="s">
        <v>36</v>
      </c>
    </row>
    <row r="47" spans="1:7" ht="27" x14ac:dyDescent="0.25">
      <c r="A47" s="18" t="s">
        <v>24</v>
      </c>
      <c r="B47" s="57">
        <f t="shared" si="1"/>
        <v>0.1107328604229707</v>
      </c>
      <c r="C47" s="121">
        <f>SUM(C39:C46)</f>
        <v>1293236.0918411927</v>
      </c>
      <c r="D47" s="121">
        <f>SUM(D39:D46)</f>
        <v>1164308.8432161123</v>
      </c>
      <c r="E47" s="19" t="s">
        <v>19</v>
      </c>
    </row>
    <row r="48" spans="1:7" ht="27" x14ac:dyDescent="0.25">
      <c r="A48" s="11"/>
      <c r="B48" s="11"/>
      <c r="C48" s="11"/>
      <c r="D48" s="11"/>
      <c r="E48" s="11"/>
    </row>
    <row r="49" spans="1:7" ht="27" x14ac:dyDescent="0.25">
      <c r="A49" s="11"/>
      <c r="B49" s="11"/>
      <c r="C49" s="11"/>
      <c r="D49" s="113"/>
      <c r="E49" s="10"/>
    </row>
    <row r="50" spans="1:7" ht="39.75" x14ac:dyDescent="0.9">
      <c r="A50" s="102" t="s">
        <v>44</v>
      </c>
      <c r="B50" s="103"/>
      <c r="C50" s="103"/>
      <c r="D50" s="103"/>
      <c r="E50" s="103"/>
      <c r="G50" s="62"/>
    </row>
    <row r="51" spans="1:7" ht="39.75" x14ac:dyDescent="0.9">
      <c r="A51" s="94" t="s">
        <v>204</v>
      </c>
      <c r="G51" s="102" t="s">
        <v>225</v>
      </c>
    </row>
    <row r="52" spans="1:7" ht="26.25" x14ac:dyDescent="0.7">
      <c r="A52" s="22" t="s">
        <v>41</v>
      </c>
      <c r="G52" s="6" t="s">
        <v>6</v>
      </c>
    </row>
    <row r="53" spans="1:7" ht="81" x14ac:dyDescent="0.25">
      <c r="A53" s="156" t="s">
        <v>38</v>
      </c>
      <c r="B53" s="42" t="s">
        <v>186</v>
      </c>
      <c r="C53" s="42" t="s">
        <v>205</v>
      </c>
      <c r="D53" s="42" t="s">
        <v>108</v>
      </c>
      <c r="E53" s="42" t="s">
        <v>206</v>
      </c>
      <c r="F53" s="42" t="s">
        <v>193</v>
      </c>
      <c r="G53" s="157" t="s">
        <v>45</v>
      </c>
    </row>
    <row r="54" spans="1:7" ht="54" x14ac:dyDescent="0.25">
      <c r="A54" s="156"/>
      <c r="B54" s="42" t="s">
        <v>187</v>
      </c>
      <c r="C54" s="42" t="s">
        <v>229</v>
      </c>
      <c r="D54" s="42" t="s">
        <v>110</v>
      </c>
      <c r="E54" s="42" t="s">
        <v>230</v>
      </c>
      <c r="F54" s="42" t="s">
        <v>109</v>
      </c>
      <c r="G54" s="157"/>
    </row>
    <row r="55" spans="1:7" ht="27" x14ac:dyDescent="0.25">
      <c r="A55" s="20" t="s">
        <v>55</v>
      </c>
      <c r="B55" s="46">
        <v>36946.553253321421</v>
      </c>
      <c r="C55" s="46">
        <v>47925.513326544999</v>
      </c>
      <c r="D55" s="51">
        <f t="shared" ref="D55:D64" si="2">C55/B55</f>
        <v>1.2971578971913054</v>
      </c>
      <c r="E55" s="46">
        <v>40867.433703152565</v>
      </c>
      <c r="F55" s="51">
        <f t="shared" ref="F55:F64" si="3">C55/E55-1</f>
        <v>0.17270670027043966</v>
      </c>
      <c r="G55" s="8" t="s">
        <v>46</v>
      </c>
    </row>
    <row r="56" spans="1:7" ht="27" x14ac:dyDescent="0.25">
      <c r="A56" s="20" t="s">
        <v>56</v>
      </c>
      <c r="B56" s="46">
        <v>259248.7813182039</v>
      </c>
      <c r="C56" s="46">
        <v>254476.91090210248</v>
      </c>
      <c r="D56" s="51">
        <f t="shared" si="2"/>
        <v>0.98159347021097709</v>
      </c>
      <c r="E56" s="46">
        <v>228067.42735512811</v>
      </c>
      <c r="F56" s="51">
        <f t="shared" si="3"/>
        <v>0.11579682312920414</v>
      </c>
      <c r="G56" s="8" t="s">
        <v>47</v>
      </c>
    </row>
    <row r="57" spans="1:7" ht="27" x14ac:dyDescent="0.25">
      <c r="A57" s="20" t="s">
        <v>57</v>
      </c>
      <c r="B57" s="46">
        <v>105400.3400750296</v>
      </c>
      <c r="C57" s="46">
        <v>114384.35857135001</v>
      </c>
      <c r="D57" s="51">
        <f t="shared" si="2"/>
        <v>1.0852370921187267</v>
      </c>
      <c r="E57" s="46">
        <v>114695.87119924001</v>
      </c>
      <c r="F57" s="137">
        <f t="shared" si="3"/>
        <v>-2.7159881574888578E-3</v>
      </c>
      <c r="G57" s="8" t="s">
        <v>48</v>
      </c>
    </row>
    <row r="58" spans="1:7" ht="27" x14ac:dyDescent="0.25">
      <c r="A58" s="20" t="s">
        <v>58</v>
      </c>
      <c r="B58" s="46">
        <v>63118.122790832138</v>
      </c>
      <c r="C58" s="46">
        <v>76992.396061970008</v>
      </c>
      <c r="D58" s="51">
        <f t="shared" si="2"/>
        <v>1.2198144155382438</v>
      </c>
      <c r="E58" s="46">
        <v>75447.674175459993</v>
      </c>
      <c r="F58" s="51">
        <f t="shared" si="3"/>
        <v>2.0474082248282954E-2</v>
      </c>
      <c r="G58" s="8" t="s">
        <v>49</v>
      </c>
    </row>
    <row r="59" spans="1:7" ht="27" x14ac:dyDescent="0.25">
      <c r="A59" s="20" t="s">
        <v>59</v>
      </c>
      <c r="B59" s="46">
        <v>189010.55563123457</v>
      </c>
      <c r="C59" s="46">
        <v>209931.79684359004</v>
      </c>
      <c r="D59" s="51">
        <f t="shared" si="2"/>
        <v>1.1106882160230958</v>
      </c>
      <c r="E59" s="46">
        <v>201522.81080494786</v>
      </c>
      <c r="F59" s="51">
        <f t="shared" si="3"/>
        <v>4.1727216909360987E-2</v>
      </c>
      <c r="G59" s="8" t="s">
        <v>50</v>
      </c>
    </row>
    <row r="60" spans="1:7" ht="27" x14ac:dyDescent="0.25">
      <c r="A60" s="20" t="s">
        <v>60</v>
      </c>
      <c r="B60" s="46">
        <v>189342.94196547067</v>
      </c>
      <c r="C60" s="46">
        <v>255902.81090429498</v>
      </c>
      <c r="D60" s="51">
        <f t="shared" si="2"/>
        <v>1.3515307634279943</v>
      </c>
      <c r="E60" s="46">
        <v>226636.96050636173</v>
      </c>
      <c r="F60" s="51">
        <f t="shared" si="3"/>
        <v>0.12913096933768564</v>
      </c>
      <c r="G60" s="8" t="s">
        <v>51</v>
      </c>
    </row>
    <row r="61" spans="1:7" ht="27" x14ac:dyDescent="0.25">
      <c r="A61" s="20" t="s">
        <v>61</v>
      </c>
      <c r="B61" s="46">
        <v>71770.716310831107</v>
      </c>
      <c r="C61" s="46">
        <v>85412.124064449992</v>
      </c>
      <c r="D61" s="51">
        <f t="shared" si="2"/>
        <v>1.190069271352113</v>
      </c>
      <c r="E61" s="46">
        <v>76519.419075685029</v>
      </c>
      <c r="F61" s="51">
        <f t="shared" si="3"/>
        <v>0.11621500915956018</v>
      </c>
      <c r="G61" s="8" t="s">
        <v>52</v>
      </c>
    </row>
    <row r="62" spans="1:7" ht="27" x14ac:dyDescent="0.25">
      <c r="A62" s="20" t="s">
        <v>63</v>
      </c>
      <c r="B62" s="46">
        <v>34026.576159952296</v>
      </c>
      <c r="C62" s="46">
        <v>40460.07093318001</v>
      </c>
      <c r="D62" s="51">
        <f t="shared" si="2"/>
        <v>1.1890726455399188</v>
      </c>
      <c r="E62" s="46">
        <v>41414.26541952003</v>
      </c>
      <c r="F62" s="51">
        <f t="shared" si="3"/>
        <v>-2.3040236900840338E-2</v>
      </c>
      <c r="G62" s="8" t="s">
        <v>53</v>
      </c>
    </row>
    <row r="63" spans="1:7" ht="27" x14ac:dyDescent="0.25">
      <c r="A63" s="20" t="s">
        <v>62</v>
      </c>
      <c r="B63" s="46">
        <v>165135.41249508609</v>
      </c>
      <c r="C63" s="46">
        <v>207750.11023370997</v>
      </c>
      <c r="D63" s="51">
        <f t="shared" si="2"/>
        <v>1.2580591109728931</v>
      </c>
      <c r="E63" s="46">
        <v>159136.98097661749</v>
      </c>
      <c r="F63" s="51">
        <f t="shared" si="3"/>
        <v>0.30547977571747054</v>
      </c>
      <c r="G63" s="8" t="s">
        <v>54</v>
      </c>
    </row>
    <row r="64" spans="1:7" ht="27" x14ac:dyDescent="0.25">
      <c r="A64" s="18" t="s">
        <v>24</v>
      </c>
      <c r="B64" s="56">
        <v>1113999.9999999618</v>
      </c>
      <c r="C64" s="56">
        <f>SUM(C55:C63)</f>
        <v>1293236.0918411925</v>
      </c>
      <c r="D64" s="57">
        <f t="shared" si="2"/>
        <v>1.1608941578467116</v>
      </c>
      <c r="E64" s="56">
        <f>SUM(E55:E63)</f>
        <v>1164308.8432161128</v>
      </c>
      <c r="F64" s="57">
        <f t="shared" si="3"/>
        <v>0.11073286042297004</v>
      </c>
      <c r="G64" s="19" t="s">
        <v>19</v>
      </c>
    </row>
    <row r="65" spans="1:7" ht="27" x14ac:dyDescent="0.25">
      <c r="A65" s="11"/>
      <c r="B65" s="11"/>
      <c r="C65" s="11"/>
      <c r="D65" s="113"/>
      <c r="E65" s="10"/>
    </row>
    <row r="66" spans="1:7" ht="27" x14ac:dyDescent="0.25">
      <c r="A66" s="11" t="s">
        <v>20</v>
      </c>
      <c r="B66" s="11"/>
      <c r="C66" s="11"/>
      <c r="D66" s="113"/>
      <c r="G66" s="10" t="s">
        <v>9</v>
      </c>
    </row>
    <row r="67" spans="1:7" ht="27" x14ac:dyDescent="0.25">
      <c r="A67" s="11"/>
      <c r="B67" s="11"/>
      <c r="D67" s="113"/>
      <c r="E67" s="10"/>
    </row>
    <row r="68" spans="1:7" ht="27" x14ac:dyDescent="0.7">
      <c r="A68" s="44" t="s">
        <v>239</v>
      </c>
      <c r="G68" s="58" t="s">
        <v>216</v>
      </c>
    </row>
  </sheetData>
  <mergeCells count="8">
    <mergeCell ref="A5:A6"/>
    <mergeCell ref="B5:B6"/>
    <mergeCell ref="A53:A54"/>
    <mergeCell ref="G53:G54"/>
    <mergeCell ref="E37:E38"/>
    <mergeCell ref="A37:A38"/>
    <mergeCell ref="A21:A22"/>
    <mergeCell ref="E21:E22"/>
  </mergeCells>
  <pageMargins left="0.7" right="0.7" top="0.75" bottom="0.75" header="0.3" footer="0.3"/>
  <pageSetup orientation="portrait" horizontalDpi="1200" verticalDpi="1200" r:id="rId1"/>
  <ignoredErrors>
    <ignoredError sqref="C4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09DF-92B9-4EAE-B1F0-083C6B625C7A}">
  <dimension ref="A1:I16"/>
  <sheetViews>
    <sheetView showGridLines="0" rightToLeft="1" zoomScale="90" zoomScaleNormal="90" workbookViewId="0">
      <selection activeCell="E19" sqref="E19"/>
    </sheetView>
  </sheetViews>
  <sheetFormatPr defaultRowHeight="15" x14ac:dyDescent="0.25"/>
  <cols>
    <col min="1" max="1" width="35.85546875" customWidth="1"/>
    <col min="2" max="5" width="30.85546875" customWidth="1"/>
    <col min="6" max="6" width="35.85546875" customWidth="1"/>
    <col min="7" max="7" width="36.85546875" customWidth="1"/>
  </cols>
  <sheetData>
    <row r="1" spans="1:9" ht="96" customHeight="1" x14ac:dyDescent="0.25"/>
    <row r="2" spans="1:9" ht="35.25" x14ac:dyDescent="0.9">
      <c r="A2" s="62" t="s">
        <v>168</v>
      </c>
      <c r="G2" s="62" t="s">
        <v>169</v>
      </c>
    </row>
    <row r="3" spans="1:9" s="96" customFormat="1" ht="27" x14ac:dyDescent="0.7">
      <c r="A3" s="95" t="s">
        <v>207</v>
      </c>
      <c r="G3" s="95" t="s">
        <v>231</v>
      </c>
    </row>
    <row r="4" spans="1:9" ht="26.25" x14ac:dyDescent="0.7">
      <c r="A4" s="22" t="s">
        <v>41</v>
      </c>
      <c r="G4" s="27" t="s">
        <v>6</v>
      </c>
    </row>
    <row r="5" spans="1:9" ht="32.25" customHeight="1" x14ac:dyDescent="0.25">
      <c r="A5" s="156" t="s">
        <v>0</v>
      </c>
      <c r="B5" s="159" t="s">
        <v>94</v>
      </c>
      <c r="C5" s="159" t="s">
        <v>232</v>
      </c>
      <c r="D5" s="159" t="s">
        <v>194</v>
      </c>
      <c r="E5" s="159" t="s">
        <v>178</v>
      </c>
      <c r="F5" s="159" t="s">
        <v>177</v>
      </c>
      <c r="G5" s="156" t="s">
        <v>64</v>
      </c>
    </row>
    <row r="6" spans="1:9" ht="32.25" customHeight="1" x14ac:dyDescent="0.25">
      <c r="A6" s="156"/>
      <c r="B6" s="159" t="s">
        <v>19</v>
      </c>
      <c r="C6" s="159"/>
      <c r="D6" s="159"/>
      <c r="E6" s="159"/>
      <c r="F6" s="159"/>
      <c r="G6" s="156"/>
    </row>
    <row r="7" spans="1:9" ht="27" x14ac:dyDescent="0.25">
      <c r="A7" s="12" t="s">
        <v>245</v>
      </c>
      <c r="B7" s="133">
        <v>-80946.49116594065</v>
      </c>
      <c r="C7" s="133">
        <v>-36995.289134094957</v>
      </c>
      <c r="D7" s="133">
        <v>-35772</v>
      </c>
      <c r="E7" s="133">
        <v>-5269</v>
      </c>
      <c r="F7" s="133">
        <v>-2910.3753432655358</v>
      </c>
      <c r="G7" s="176" t="s">
        <v>243</v>
      </c>
    </row>
    <row r="8" spans="1:9" ht="27" x14ac:dyDescent="0.25">
      <c r="A8" s="26" t="s">
        <v>65</v>
      </c>
      <c r="B8" s="25"/>
      <c r="C8" s="25"/>
      <c r="D8" s="25"/>
      <c r="E8" s="158" t="s">
        <v>66</v>
      </c>
      <c r="F8" s="158"/>
      <c r="G8" s="158"/>
    </row>
    <row r="9" spans="1:9" ht="27" x14ac:dyDescent="0.25">
      <c r="A9" s="20" t="s">
        <v>71</v>
      </c>
      <c r="B9" s="46">
        <v>0</v>
      </c>
      <c r="C9" s="46">
        <v>0</v>
      </c>
      <c r="D9" s="46">
        <v>0</v>
      </c>
      <c r="E9" s="46">
        <v>0</v>
      </c>
      <c r="F9" s="46">
        <v>0</v>
      </c>
      <c r="G9" s="178" t="s">
        <v>67</v>
      </c>
    </row>
    <row r="10" spans="1:9" ht="27" x14ac:dyDescent="0.25">
      <c r="A10" s="20" t="s">
        <v>72</v>
      </c>
      <c r="B10" s="46">
        <v>20946.491165940606</v>
      </c>
      <c r="C10" s="46">
        <v>20946.491165940606</v>
      </c>
      <c r="D10" s="46">
        <v>0</v>
      </c>
      <c r="E10" s="46">
        <v>0</v>
      </c>
      <c r="F10" s="46">
        <v>0</v>
      </c>
      <c r="G10" s="178" t="s">
        <v>68</v>
      </c>
    </row>
    <row r="11" spans="1:9" ht="27" x14ac:dyDescent="0.25">
      <c r="A11" s="20" t="s">
        <v>73</v>
      </c>
      <c r="B11" s="46">
        <v>60000</v>
      </c>
      <c r="C11" s="46">
        <v>16049</v>
      </c>
      <c r="D11" s="46">
        <v>35772.423012892999</v>
      </c>
      <c r="E11" s="46">
        <v>5269</v>
      </c>
      <c r="F11" s="46">
        <v>2910.3753432655399</v>
      </c>
      <c r="G11" s="178" t="s">
        <v>69</v>
      </c>
      <c r="I11" s="146"/>
    </row>
    <row r="12" spans="1:9" ht="27" x14ac:dyDescent="0.25">
      <c r="A12" s="26" t="s">
        <v>74</v>
      </c>
      <c r="B12" s="25">
        <v>80946.491165940606</v>
      </c>
      <c r="C12" s="25">
        <v>36995.289134095001</v>
      </c>
      <c r="D12" s="25">
        <v>35772.423012892999</v>
      </c>
      <c r="E12" s="25">
        <f ca="1">SUM(E9:E12)</f>
        <v>5269</v>
      </c>
      <c r="F12" s="25">
        <f ca="1">SUM(F9:F12)</f>
        <v>2910.3753432655399</v>
      </c>
      <c r="G12" s="177" t="s">
        <v>70</v>
      </c>
      <c r="I12" s="146"/>
    </row>
    <row r="13" spans="1:9" x14ac:dyDescent="0.25">
      <c r="I13" s="146"/>
    </row>
    <row r="14" spans="1:9" x14ac:dyDescent="0.25">
      <c r="C14" s="146"/>
      <c r="D14" s="146"/>
    </row>
    <row r="15" spans="1:9" x14ac:dyDescent="0.25">
      <c r="C15" s="146"/>
    </row>
    <row r="16" spans="1:9" ht="27" x14ac:dyDescent="0.7">
      <c r="A16" s="44" t="s">
        <v>239</v>
      </c>
      <c r="G16" s="58" t="s">
        <v>216</v>
      </c>
    </row>
  </sheetData>
  <mergeCells count="8">
    <mergeCell ref="G5:G6"/>
    <mergeCell ref="D5:D6"/>
    <mergeCell ref="A5:A6"/>
    <mergeCell ref="E5:E6"/>
    <mergeCell ref="B5:B6"/>
    <mergeCell ref="F5:F6"/>
    <mergeCell ref="C5:C6"/>
    <mergeCell ref="E8:G8"/>
  </mergeCells>
  <phoneticPr fontId="51" type="noConversion"/>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C4EA4-E00B-48BE-849D-B1E5A7715C66}">
  <dimension ref="A1:F13"/>
  <sheetViews>
    <sheetView showGridLines="0" showRowColHeaders="0" rightToLeft="1" zoomScale="63" zoomScaleNormal="100" workbookViewId="0">
      <selection activeCell="B24" sqref="B24"/>
    </sheetView>
  </sheetViews>
  <sheetFormatPr defaultRowHeight="15" x14ac:dyDescent="0.25"/>
  <cols>
    <col min="1" max="3" width="60.85546875" customWidth="1"/>
  </cols>
  <sheetData>
    <row r="1" spans="1:6" ht="96" customHeight="1" x14ac:dyDescent="0.25"/>
    <row r="2" spans="1:6" ht="35.25" x14ac:dyDescent="0.9">
      <c r="A2" s="124" t="s">
        <v>174</v>
      </c>
      <c r="C2" s="62" t="s">
        <v>175</v>
      </c>
    </row>
    <row r="3" spans="1:6" s="96" customFormat="1" ht="27" x14ac:dyDescent="0.7">
      <c r="A3" s="95" t="s">
        <v>208</v>
      </c>
      <c r="C3" s="95" t="s">
        <v>233</v>
      </c>
    </row>
    <row r="4" spans="1:6" ht="26.25" x14ac:dyDescent="0.7">
      <c r="A4" s="22" t="s">
        <v>41</v>
      </c>
      <c r="C4" s="27" t="s">
        <v>6</v>
      </c>
    </row>
    <row r="5" spans="1:6" ht="32.25" customHeight="1" x14ac:dyDescent="0.25">
      <c r="A5" s="160" t="s">
        <v>172</v>
      </c>
      <c r="B5" s="160"/>
      <c r="C5" s="160"/>
    </row>
    <row r="6" spans="1:6" ht="32.25" customHeight="1" x14ac:dyDescent="0.25">
      <c r="A6" s="160" t="s">
        <v>173</v>
      </c>
      <c r="B6" s="160"/>
      <c r="C6" s="160"/>
    </row>
    <row r="7" spans="1:6" ht="32.25" x14ac:dyDescent="0.25">
      <c r="A7" s="126" t="s">
        <v>176</v>
      </c>
      <c r="B7" s="127">
        <v>390027.82574967807</v>
      </c>
      <c r="C7" s="130" t="s">
        <v>89</v>
      </c>
    </row>
    <row r="8" spans="1:6" ht="32.25" x14ac:dyDescent="0.25">
      <c r="A8" s="160" t="s">
        <v>246</v>
      </c>
      <c r="B8" s="160"/>
      <c r="C8" s="160"/>
    </row>
    <row r="9" spans="1:6" ht="32.25" x14ac:dyDescent="0.25">
      <c r="A9" s="160" t="s">
        <v>247</v>
      </c>
      <c r="B9" s="160"/>
      <c r="C9" s="160"/>
    </row>
    <row r="10" spans="1:6" ht="32.25" x14ac:dyDescent="0.25">
      <c r="A10" s="128" t="s">
        <v>176</v>
      </c>
      <c r="B10" s="129">
        <v>46281.836007355028</v>
      </c>
      <c r="C10" s="131" t="s">
        <v>89</v>
      </c>
    </row>
    <row r="13" spans="1:6" ht="27" x14ac:dyDescent="0.7">
      <c r="A13" s="125" t="s">
        <v>236</v>
      </c>
      <c r="C13" s="44" t="s">
        <v>216</v>
      </c>
      <c r="D13" s="44"/>
      <c r="E13" s="44"/>
      <c r="F13" s="44"/>
    </row>
  </sheetData>
  <mergeCells count="4">
    <mergeCell ref="A5:C5"/>
    <mergeCell ref="A6:C6"/>
    <mergeCell ref="A8:C8"/>
    <mergeCell ref="A9:C9"/>
  </mergeCells>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579B8-16F4-41BE-BDA4-4F4A6AB86AB5}">
  <dimension ref="A1:F16"/>
  <sheetViews>
    <sheetView showGridLines="0" showRowColHeaders="0" rightToLeft="1" zoomScaleNormal="100" zoomScaleSheetLayoutView="110" workbookViewId="0">
      <selection activeCell="D19" sqref="D19"/>
    </sheetView>
  </sheetViews>
  <sheetFormatPr defaultRowHeight="15" x14ac:dyDescent="0.25"/>
  <cols>
    <col min="1" max="1" width="7" customWidth="1"/>
    <col min="2" max="2" width="41.85546875" customWidth="1"/>
    <col min="3" max="4" width="22.42578125" customWidth="1"/>
    <col min="5" max="5" width="41.85546875" customWidth="1"/>
    <col min="6" max="6" width="7" customWidth="1"/>
  </cols>
  <sheetData>
    <row r="1" spans="1:6" ht="96" customHeight="1" x14ac:dyDescent="0.25"/>
    <row r="2" spans="1:6" ht="35.25" x14ac:dyDescent="0.9">
      <c r="A2" s="62" t="s">
        <v>84</v>
      </c>
      <c r="F2" s="62" t="s">
        <v>83</v>
      </c>
    </row>
    <row r="3" spans="1:6" ht="26.25" x14ac:dyDescent="0.7">
      <c r="A3" s="97" t="s">
        <v>209</v>
      </c>
      <c r="B3" s="97"/>
      <c r="F3" s="98" t="s">
        <v>234</v>
      </c>
    </row>
    <row r="4" spans="1:6" ht="26.25" x14ac:dyDescent="0.7">
      <c r="A4" s="22" t="s">
        <v>41</v>
      </c>
      <c r="F4" s="27" t="s">
        <v>6</v>
      </c>
    </row>
    <row r="5" spans="1:6" ht="27" customHeight="1" x14ac:dyDescent="0.25">
      <c r="A5" s="161" t="s">
        <v>75</v>
      </c>
      <c r="B5" s="164" t="s">
        <v>0</v>
      </c>
      <c r="C5" s="39" t="s">
        <v>76</v>
      </c>
      <c r="D5" s="39" t="s">
        <v>77</v>
      </c>
      <c r="E5" s="173" t="s">
        <v>64</v>
      </c>
      <c r="F5" s="161" t="s">
        <v>83</v>
      </c>
    </row>
    <row r="6" spans="1:6" ht="27" customHeight="1" x14ac:dyDescent="0.25">
      <c r="A6" s="162"/>
      <c r="B6" s="165"/>
      <c r="C6" s="40" t="s">
        <v>90</v>
      </c>
      <c r="D6" s="40" t="s">
        <v>91</v>
      </c>
      <c r="E6" s="174"/>
      <c r="F6" s="162"/>
    </row>
    <row r="7" spans="1:6" ht="27" customHeight="1" x14ac:dyDescent="0.25">
      <c r="A7" s="162"/>
      <c r="B7" s="166" t="s">
        <v>78</v>
      </c>
      <c r="C7" s="172">
        <v>990084</v>
      </c>
      <c r="D7" s="172"/>
      <c r="E7" s="168" t="s">
        <v>85</v>
      </c>
      <c r="F7" s="162"/>
    </row>
    <row r="8" spans="1:6" ht="27" customHeight="1" x14ac:dyDescent="0.25">
      <c r="A8" s="162"/>
      <c r="B8" s="167"/>
      <c r="C8" s="41">
        <v>614956</v>
      </c>
      <c r="D8" s="41">
        <v>375128</v>
      </c>
      <c r="E8" s="169"/>
      <c r="F8" s="162"/>
    </row>
    <row r="9" spans="1:6" ht="27" x14ac:dyDescent="0.25">
      <c r="A9" s="162"/>
      <c r="B9" s="28" t="s">
        <v>79</v>
      </c>
      <c r="C9" s="46">
        <v>87982.516326910001</v>
      </c>
      <c r="D9" s="46">
        <v>101250</v>
      </c>
      <c r="E9" s="31" t="s">
        <v>86</v>
      </c>
      <c r="F9" s="162"/>
    </row>
    <row r="10" spans="1:6" ht="27" x14ac:dyDescent="0.25">
      <c r="A10" s="162"/>
      <c r="B10" s="29" t="s">
        <v>80</v>
      </c>
      <c r="C10" s="47">
        <v>58533.2</v>
      </c>
      <c r="D10" s="47">
        <v>70131</v>
      </c>
      <c r="E10" s="32" t="s">
        <v>87</v>
      </c>
      <c r="F10" s="162"/>
    </row>
    <row r="11" spans="1:6" ht="27" x14ac:dyDescent="0.25">
      <c r="A11" s="162"/>
      <c r="B11" s="30" t="s">
        <v>81</v>
      </c>
      <c r="C11" s="117">
        <v>0</v>
      </c>
      <c r="D11" s="117">
        <v>0</v>
      </c>
      <c r="E11" s="33" t="s">
        <v>88</v>
      </c>
      <c r="F11" s="162"/>
    </row>
    <row r="12" spans="1:6" ht="27" customHeight="1" x14ac:dyDescent="0.25">
      <c r="A12" s="162"/>
      <c r="B12" s="170" t="s">
        <v>82</v>
      </c>
      <c r="C12" s="142">
        <v>644405.31632691005</v>
      </c>
      <c r="D12" s="142">
        <v>405877</v>
      </c>
      <c r="E12" s="168" t="s">
        <v>89</v>
      </c>
      <c r="F12" s="162"/>
    </row>
    <row r="13" spans="1:6" ht="27" customHeight="1" x14ac:dyDescent="0.25">
      <c r="A13" s="163"/>
      <c r="B13" s="171"/>
      <c r="C13" s="172">
        <v>1050282.3163269102</v>
      </c>
      <c r="D13" s="172"/>
      <c r="E13" s="169"/>
      <c r="F13" s="163"/>
    </row>
    <row r="16" spans="1:6" ht="27" x14ac:dyDescent="0.7">
      <c r="A16" s="44" t="s">
        <v>236</v>
      </c>
      <c r="F16" s="58" t="s">
        <v>216</v>
      </c>
    </row>
  </sheetData>
  <mergeCells count="10">
    <mergeCell ref="A5:A13"/>
    <mergeCell ref="F5:F13"/>
    <mergeCell ref="B5:B6"/>
    <mergeCell ref="B7:B8"/>
    <mergeCell ref="E7:E8"/>
    <mergeCell ref="B12:B13"/>
    <mergeCell ref="E12:E13"/>
    <mergeCell ref="C7:D7"/>
    <mergeCell ref="E5:E6"/>
    <mergeCell ref="C13:D1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CE857C0BC3754C825838262C019DC7" ma:contentTypeVersion="2" ma:contentTypeDescription="Create a new document." ma:contentTypeScope="" ma:versionID="799c7ac70552fb5964df248c429ef1d3">
  <xsd:schema xmlns:xsd="http://www.w3.org/2001/XMLSchema" xmlns:xs="http://www.w3.org/2001/XMLSchema" xmlns:p="http://schemas.microsoft.com/office/2006/metadata/properties" xmlns:ns1="http://schemas.microsoft.com/sharepoint/v3" xmlns:ns2="9028b406-79fc-41db-b6e4-bd9a76e1c526" targetNamespace="http://schemas.microsoft.com/office/2006/metadata/properties" ma:root="true" ma:fieldsID="794392400edc6cdb1bab41579e224a1e" ns1:_="" ns2:_="">
    <xsd:import namespace="http://schemas.microsoft.com/sharepoint/v3"/>
    <xsd:import namespace="9028b406-79fc-41db-b6e4-bd9a76e1c526"/>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28b406-79fc-41db-b6e4-bd9a76e1c5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9EE8D8F-475F-49F5-AEC5-BB7605E15551}"/>
</file>

<file path=customXml/itemProps2.xml><?xml version="1.0" encoding="utf-8"?>
<ds:datastoreItem xmlns:ds="http://schemas.openxmlformats.org/officeDocument/2006/customXml" ds:itemID="{2CE11E59-D6B7-47E4-AC70-102E7D38AFDA}"/>
</file>

<file path=customXml/itemProps3.xml><?xml version="1.0" encoding="utf-8"?>
<ds:datastoreItem xmlns:ds="http://schemas.openxmlformats.org/officeDocument/2006/customXml" ds:itemID="{598D5FDA-473B-44CA-B720-B9AB0947DD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T.CONTENT</vt:lpstr>
      <vt:lpstr>INTRODUCTION</vt:lpstr>
      <vt:lpstr>GOV.BUD</vt:lpstr>
      <vt:lpstr>Summary</vt:lpstr>
      <vt:lpstr>Revenues</vt:lpstr>
      <vt:lpstr>Expenditures</vt:lpstr>
      <vt:lpstr>Financing</vt:lpstr>
      <vt:lpstr>Gov.Reserve</vt:lpstr>
      <vt:lpstr>Debt</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2024-02-12T14:31:28Z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0x0101007DCE857C0BC3754C825838262C019DC7</vt:lpwstr>
  </property>
</Properties>
</file>