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battal.mk\Documents\البيانات التشغيلية new\نماذج البيانات التشغيلية 2023\مشتريات نظافة المدن\"/>
    </mc:Choice>
  </mc:AlternateContent>
  <xr:revisionPtr revIDLastSave="0" documentId="13_ncr:1_{9253659B-CBDD-4D8B-AAB9-75E4165FCC32}" xr6:coauthVersionLast="47" xr6:coauthVersionMax="47" xr10:uidLastSave="{00000000-0000-0000-0000-000000000000}"/>
  <bookViews>
    <workbookView xWindow="-110" yWindow="-110" windowWidth="19420" windowHeight="10420" tabRatio="789" xr2:uid="{00000000-000D-0000-FFFF-FFFF00000000}"/>
  </bookViews>
  <sheets>
    <sheet name="الصفحة الرئيسية" sheetId="24" r:id="rId1"/>
    <sheet name="الاقسام المطلوبة" sheetId="17" r:id="rId2"/>
    <sheet name="1- الإجمالي" sheetId="16" r:id="rId3"/>
    <sheet name="2- بيانات الكراسة " sheetId="21" r:id="rId4"/>
    <sheet name="3- تكاليف القوى العاملة " sheetId="11" r:id="rId5"/>
    <sheet name="4- بيانات المعدات" sheetId="22" r:id="rId6"/>
    <sheet name="5- تكاليف إضافية" sheetId="23" r:id="rId7"/>
    <sheet name="6- الورديات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6" l="1"/>
  <c r="H37" i="23"/>
  <c r="D37" i="23"/>
  <c r="K36" i="23"/>
  <c r="G36" i="23"/>
  <c r="K35" i="23"/>
  <c r="G35" i="23"/>
  <c r="K34" i="23"/>
  <c r="G34" i="23"/>
  <c r="K33" i="23"/>
  <c r="G33" i="23"/>
  <c r="K32" i="23"/>
  <c r="G32" i="23"/>
  <c r="K31" i="23"/>
  <c r="G31" i="23"/>
  <c r="K30" i="23"/>
  <c r="G30" i="23"/>
  <c r="K29" i="23"/>
  <c r="G29" i="23"/>
  <c r="K28" i="23"/>
  <c r="G28" i="23"/>
  <c r="K27" i="23"/>
  <c r="G27" i="23"/>
  <c r="K26" i="23"/>
  <c r="G26" i="23"/>
  <c r="K25" i="23"/>
  <c r="G25" i="23"/>
  <c r="K24" i="23"/>
  <c r="G24" i="23"/>
  <c r="K23" i="23"/>
  <c r="G23" i="23"/>
  <c r="K22" i="23"/>
  <c r="G22" i="23"/>
  <c r="K21" i="23"/>
  <c r="G21" i="23"/>
  <c r="K20" i="23"/>
  <c r="G20" i="23"/>
  <c r="K19" i="23"/>
  <c r="G19" i="23"/>
  <c r="K18" i="23"/>
  <c r="G18" i="23"/>
  <c r="K17" i="23"/>
  <c r="G17" i="23"/>
  <c r="K16" i="23"/>
  <c r="G16" i="23"/>
  <c r="K15" i="23"/>
  <c r="G15" i="23"/>
  <c r="K14" i="23"/>
  <c r="G14" i="23"/>
  <c r="K13" i="23"/>
  <c r="G13" i="23"/>
  <c r="K12" i="23"/>
  <c r="G12" i="23"/>
  <c r="K11" i="23"/>
  <c r="G11" i="23"/>
  <c r="K10" i="23"/>
  <c r="G10" i="23"/>
  <c r="K9" i="23"/>
  <c r="G9" i="23"/>
  <c r="K8" i="23"/>
  <c r="G8" i="23"/>
  <c r="K7" i="23"/>
  <c r="G7" i="23"/>
  <c r="K6" i="23"/>
  <c r="G6" i="23"/>
  <c r="K5" i="23"/>
  <c r="G5" i="23"/>
  <c r="K4" i="23"/>
  <c r="K37" i="23" s="1"/>
  <c r="G4" i="23"/>
  <c r="G37" i="23" s="1"/>
  <c r="K12" i="16"/>
  <c r="H37" i="22"/>
  <c r="D37" i="22"/>
  <c r="K36" i="22"/>
  <c r="G36" i="22"/>
  <c r="K35" i="22"/>
  <c r="G35" i="22"/>
  <c r="K34" i="22"/>
  <c r="G34" i="22"/>
  <c r="K33" i="22"/>
  <c r="G33" i="22"/>
  <c r="K32" i="22"/>
  <c r="G32" i="22"/>
  <c r="K31" i="22"/>
  <c r="G31" i="22"/>
  <c r="K30" i="22"/>
  <c r="G30" i="22"/>
  <c r="K29" i="22"/>
  <c r="G29" i="22"/>
  <c r="K28" i="22"/>
  <c r="G28" i="22"/>
  <c r="K27" i="22"/>
  <c r="G27" i="22"/>
  <c r="K26" i="22"/>
  <c r="G26" i="22"/>
  <c r="K25" i="22"/>
  <c r="G25" i="22"/>
  <c r="K24" i="22"/>
  <c r="G24" i="22"/>
  <c r="K23" i="22"/>
  <c r="G23" i="22"/>
  <c r="K22" i="22"/>
  <c r="G22" i="22"/>
  <c r="K21" i="22"/>
  <c r="G21" i="22"/>
  <c r="K20" i="22"/>
  <c r="G20" i="22"/>
  <c r="K19" i="22"/>
  <c r="G19" i="22"/>
  <c r="K18" i="22"/>
  <c r="G18" i="22"/>
  <c r="K17" i="22"/>
  <c r="G17" i="22"/>
  <c r="K16" i="22"/>
  <c r="G16" i="22"/>
  <c r="K15" i="22"/>
  <c r="G15" i="22"/>
  <c r="K14" i="22"/>
  <c r="G14" i="22"/>
  <c r="K13" i="22"/>
  <c r="G13" i="22"/>
  <c r="K12" i="22"/>
  <c r="G12" i="22"/>
  <c r="K11" i="22"/>
  <c r="G11" i="22"/>
  <c r="K10" i="22"/>
  <c r="G10" i="22"/>
  <c r="K9" i="22"/>
  <c r="G9" i="22"/>
  <c r="K8" i="22"/>
  <c r="G8" i="22"/>
  <c r="K7" i="22"/>
  <c r="G7" i="22"/>
  <c r="K6" i="22"/>
  <c r="G6" i="22"/>
  <c r="K5" i="22"/>
  <c r="G5" i="22"/>
  <c r="K4" i="22"/>
  <c r="K37" i="22" s="1"/>
  <c r="G4" i="22"/>
  <c r="G37" i="22" s="1"/>
  <c r="H37" i="11"/>
  <c r="D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7" i="11" l="1"/>
  <c r="K5" i="11" l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4" i="11"/>
  <c r="K37" i="11" l="1"/>
  <c r="K10" i="16" s="1"/>
  <c r="K16" i="16" l="1"/>
  <c r="K18" i="16" s="1"/>
  <c r="K20" i="16" s="1"/>
</calcChain>
</file>

<file path=xl/sharedStrings.xml><?xml version="1.0" encoding="utf-8"?>
<sst xmlns="http://schemas.openxmlformats.org/spreadsheetml/2006/main" count="143" uniqueCount="93">
  <si>
    <t>نسبة الزيادة السكانية التاريخية للمنطقة</t>
  </si>
  <si>
    <t>الخطة التشغيلية المحدثة</t>
  </si>
  <si>
    <t>البيان اليومي للمردم لمدة سنة كاملة</t>
  </si>
  <si>
    <t>البيان اليومي للمحطة الانتقالية (إن وجد) لمدة سنة كاملة</t>
  </si>
  <si>
    <t>Excel or Word</t>
  </si>
  <si>
    <t>#</t>
  </si>
  <si>
    <t>عدد الحاويات وأنواعها</t>
  </si>
  <si>
    <t xml:space="preserve">تحديد أسباب إضافة الحاويات </t>
  </si>
  <si>
    <t>المساحة المتوقع إضافتها لمنقطة العقد خلال مدة تشغيل العقد القادم</t>
  </si>
  <si>
    <t>الكثافة السكانية في الكيلومتر الواحد</t>
  </si>
  <si>
    <t xml:space="preserve">المسمى الوظيفي </t>
  </si>
  <si>
    <t>العدد</t>
  </si>
  <si>
    <t>النوع</t>
  </si>
  <si>
    <t xml:space="preserve">الصيغة </t>
  </si>
  <si>
    <t>إجمالي تكاليف العقد</t>
  </si>
  <si>
    <t>متوسط المسافة التي يقطعها الضاغط الى المردم (كيلو متر)</t>
  </si>
  <si>
    <t>هل يوجد محطات انتقالية؟ كم يبلغ عددها؟</t>
  </si>
  <si>
    <t>توزيع الحاويات على الأرض (متوسط المسافة بين الحاويات)</t>
  </si>
  <si>
    <t xml:space="preserve">متوسط المسافة التي يقطعها الضاغط للمحطات الانتقالية </t>
  </si>
  <si>
    <t>اسم الجهة</t>
  </si>
  <si>
    <t>التاريخ</t>
  </si>
  <si>
    <t>a</t>
  </si>
  <si>
    <t>السؤال</t>
  </si>
  <si>
    <t>الجواب</t>
  </si>
  <si>
    <t xml:space="preserve"> ما هو عدد ورديات الضواغط</t>
  </si>
  <si>
    <t>ما هو عدد الرحلات في الوردية الواحدة</t>
  </si>
  <si>
    <t xml:space="preserve"> ما هو عدد ورديات القلابات </t>
  </si>
  <si>
    <t xml:space="preserve"> ما هو عدد ورديات التريلات </t>
  </si>
  <si>
    <t>عدد الرحلات لتريلات المحطة الانتقالية إلى المردم في كل وردية</t>
  </si>
  <si>
    <t xml:space="preserve"> ما هو عدد ورديات المكانس </t>
  </si>
  <si>
    <t>ما هو الوقت التشغيلي للمكانس خلال الوردية الواحدة</t>
  </si>
  <si>
    <t>أعداد الأرصفة بالطرق الرئيسية</t>
  </si>
  <si>
    <t>البند</t>
  </si>
  <si>
    <t xml:space="preserve">إجمالي تكاليف القوى العاملة </t>
  </si>
  <si>
    <t>إجمالي تكاليف المعدات</t>
  </si>
  <si>
    <t>إجمالي التكاليف الإضافية</t>
  </si>
  <si>
    <t>المجموع بدون ضريبة القيمة المضافة</t>
  </si>
  <si>
    <t xml:space="preserve">القيمة المضافة </t>
  </si>
  <si>
    <t xml:space="preserve">إجمالي قيمة العقد </t>
  </si>
  <si>
    <t>Total</t>
  </si>
  <si>
    <t>نوع المعِدة</t>
  </si>
  <si>
    <t>مدة العقد (عدد سنوات)</t>
  </si>
  <si>
    <t>سنوات العقد (ميلادي)</t>
  </si>
  <si>
    <t xml:space="preserve">مساحة المنطقة المشمولة بالعقد  (متر مربع) </t>
  </si>
  <si>
    <t>كم يبلغ كمية النفايات اليومية (طن)</t>
  </si>
  <si>
    <t>التعداد السكاني لكل منطقة من المناطق المشمولة في العقد (نسمة)</t>
  </si>
  <si>
    <t>بيانات الكراسة (العقد البديل)</t>
  </si>
  <si>
    <t>بيانات القوى العاملة العقد البديل</t>
  </si>
  <si>
    <t>بيانات المعدات العقد البديل</t>
  </si>
  <si>
    <t xml:space="preserve">الورديات للعقد البديل </t>
  </si>
  <si>
    <t>مدة العقد (بالأشهر)</t>
  </si>
  <si>
    <t>التكلفة الشهرية (بدون ضريبة القيمة المضافة)</t>
  </si>
  <si>
    <t>بيانات القوى العاملة العقد السابق</t>
  </si>
  <si>
    <t xml:space="preserve">المنصرف الفعلي من العقد السابق </t>
  </si>
  <si>
    <t>بيانات الكراسة (العقد السابق)</t>
  </si>
  <si>
    <t xml:space="preserve">الاقسام المطلوبة </t>
  </si>
  <si>
    <t>الاقسام</t>
  </si>
  <si>
    <t xml:space="preserve">توضيح </t>
  </si>
  <si>
    <t>الاجمالي</t>
  </si>
  <si>
    <t xml:space="preserve">بيانات الكراسة </t>
  </si>
  <si>
    <t xml:space="preserve">تكاليف القوى العاملة </t>
  </si>
  <si>
    <t>بيانات المعدات</t>
  </si>
  <si>
    <t xml:space="preserve">تكاليف إضافية </t>
  </si>
  <si>
    <t xml:space="preserve">الورديات </t>
  </si>
  <si>
    <t xml:space="preserve">يتم احتسابها بشكل تلقائي بعد تعبئة الاقسام الاخرى </t>
  </si>
  <si>
    <t xml:space="preserve">يتم تعبئة البيانات المطلوبة للعقد السابق والعقد البديل </t>
  </si>
  <si>
    <t>يتم تعبئة بيانات القوى العاملة للعقد السابق والعقد البديل شامل أعداد القوى العاملة، عدد الأشهر، والتكاليف الشهرية بدون ضريبة القيمة المضافة</t>
  </si>
  <si>
    <t>يتم تعبئة بيانات المعدات للعقد السابق والعقد البديل شامل أعداد المعدات، عدد الأشهر، والتكاليف الشهرية بدون ضريبة القيمة المضافة</t>
  </si>
  <si>
    <t>يتم ذكر كل التكاليف الإضافية بالعقد من مواد مستهلكة وخدمات إضافية كإزالة الانقاض، صيانة دورات المياة... إلخ</t>
  </si>
  <si>
    <t>يتم تعريف عدد الورديات للخدمات المطلوبة</t>
  </si>
  <si>
    <t>أطوال الطرق الرئيسية (بالكيلومتر)</t>
  </si>
  <si>
    <t>أطوال الطرق الفرعية (بالكيلومتر)</t>
  </si>
  <si>
    <t>أطوال الطرق التجارية (بالكيلومتر)</t>
  </si>
  <si>
    <t>أطوال الطرق العشوائية (بالكيلومتر)</t>
  </si>
  <si>
    <t>بيانات المعدات العقد السابق</t>
  </si>
  <si>
    <t>عدد ورديات الكنس اليدوي</t>
  </si>
  <si>
    <t>عدد ورديات الإلتقاط اليدوي</t>
  </si>
  <si>
    <t>العقد المعتمد (العقد السابق): نسخة رقمية</t>
  </si>
  <si>
    <t xml:space="preserve">بيانات الطرق </t>
  </si>
  <si>
    <t xml:space="preserve">التصنيف </t>
  </si>
  <si>
    <t>تكاليف إضافية العقد السابق</t>
  </si>
  <si>
    <t>تكاليف إضافية العقد البديل</t>
  </si>
  <si>
    <t xml:space="preserve">متطلبات يجب ارفاقها </t>
  </si>
  <si>
    <t>اسم المنافسة</t>
  </si>
  <si>
    <t>رقم المنافسة</t>
  </si>
  <si>
    <t>اسم المسؤول للتواصل (قسم المشتريات)</t>
  </si>
  <si>
    <t>البريد الإلكتروني (قسم المشتريات)</t>
  </si>
  <si>
    <t>رقم الجوال (قسم المشتريات)</t>
  </si>
  <si>
    <t>اسم المسؤول للتواصل (القسم الفني)</t>
  </si>
  <si>
    <t>البريد الإلكتروني (القسم الفني)</t>
  </si>
  <si>
    <t>رقم الجوال (القسم الفني)</t>
  </si>
  <si>
    <t>مشتريات نظافة المدن</t>
  </si>
  <si>
    <t>يرجى رفع النموذج في خانة نماذج البيانات التشغيلية في منصة اعتماد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</si>
</sst>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0"/>
      <name val="Arial"/>
      <family val="2"/>
      <scheme val="minor"/>
    </font>
    <font>
      <b/>
      <sz val="9"/>
      <color theme="3" tint="-0.499984740745262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8"/>
      <color rgb="FF20BEC6"/>
      <name val="DIN Next LT Arabic"/>
      <family val="2"/>
    </font>
    <font>
      <b/>
      <sz val="18"/>
      <color rgb="FF20BEC6"/>
      <name val="Arial"/>
      <family val="2"/>
      <scheme val="minor"/>
    </font>
    <font>
      <sz val="11"/>
      <color theme="1"/>
      <name val="DIN Next LT Arabic"/>
      <family val="2"/>
    </font>
    <font>
      <b/>
      <sz val="16"/>
      <color rgb="FF20BEC6"/>
      <name val="DIN Next LT Arabic"/>
      <family val="2"/>
    </font>
    <font>
      <b/>
      <sz val="12"/>
      <color rgb="FF20BEC6"/>
      <name val="DIN Next LT Arabic"/>
      <family val="2"/>
    </font>
    <font>
      <b/>
      <sz val="11"/>
      <color rgb="FF20BEC6"/>
      <name val="DIN Next LT Arabic"/>
      <family val="2"/>
    </font>
    <font>
      <b/>
      <sz val="12"/>
      <color theme="3" tint="-0.499984740745262"/>
      <name val="DIN Next LT Arabic"/>
      <family val="2"/>
    </font>
    <font>
      <b/>
      <sz val="16"/>
      <color theme="3" tint="-0.499984740745262"/>
      <name val="DIN Next LT Arabic"/>
      <family val="2"/>
    </font>
    <font>
      <b/>
      <sz val="11"/>
      <color theme="3" tint="-0.499984740745262"/>
      <name val="DIN Next LT Arabic"/>
      <family val="2"/>
    </font>
    <font>
      <b/>
      <sz val="10"/>
      <color theme="0"/>
      <name val="DIN Next LT Arabic"/>
      <family val="2"/>
    </font>
    <font>
      <b/>
      <sz val="10"/>
      <name val="DIN Next LT Arabic"/>
      <family val="2"/>
    </font>
    <font>
      <b/>
      <sz val="9"/>
      <color theme="3" tint="-0.499984740745262"/>
      <name val="DIN Next LT Arabic"/>
      <family val="2"/>
    </font>
    <font>
      <b/>
      <sz val="9"/>
      <name val="DIN Next LT Arabic"/>
      <family val="2"/>
    </font>
    <font>
      <b/>
      <sz val="14"/>
      <name val="Arial"/>
      <family val="2"/>
      <scheme val="minor"/>
    </font>
    <font>
      <sz val="1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7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20BEC6"/>
      </left>
      <right/>
      <top/>
      <bottom/>
      <diagonal/>
    </border>
    <border>
      <left/>
      <right style="thin">
        <color rgb="FF20BEC6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148">
    <xf numFmtId="0" fontId="0" fillId="0" borderId="0" xfId="0"/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 indent="1"/>
    </xf>
    <xf numFmtId="0" fontId="4" fillId="2" borderId="9" xfId="0" applyFont="1" applyFill="1" applyBorder="1" applyAlignment="1">
      <alignment horizontal="right" vertical="center" wrapText="1" indent="1"/>
    </xf>
    <xf numFmtId="0" fontId="0" fillId="0" borderId="0" xfId="0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 inden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5" borderId="0" xfId="0" applyFill="1"/>
    <xf numFmtId="0" fontId="6" fillId="0" borderId="0" xfId="0" applyFont="1"/>
    <xf numFmtId="0" fontId="0" fillId="0" borderId="14" xfId="0" applyBorder="1"/>
    <xf numFmtId="0" fontId="8" fillId="6" borderId="0" xfId="0" applyFont="1" applyFill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9" fillId="0" borderId="18" xfId="1" applyFont="1" applyBorder="1"/>
    <xf numFmtId="0" fontId="9" fillId="0" borderId="0" xfId="1" applyFont="1"/>
    <xf numFmtId="0" fontId="9" fillId="0" borderId="19" xfId="1" applyFont="1" applyBorder="1"/>
    <xf numFmtId="0" fontId="10" fillId="6" borderId="0" xfId="1" applyFont="1" applyFill="1" applyAlignment="1">
      <alignment vertical="top"/>
    </xf>
    <xf numFmtId="0" fontId="11" fillId="6" borderId="0" xfId="1" applyFont="1" applyFill="1" applyAlignment="1">
      <alignment horizontal="right" vertical="center" readingOrder="1"/>
    </xf>
    <xf numFmtId="0" fontId="12" fillId="6" borderId="0" xfId="1" applyFont="1" applyFill="1" applyAlignment="1">
      <alignment vertical="center" readingOrder="1"/>
    </xf>
    <xf numFmtId="0" fontId="12" fillId="6" borderId="0" xfId="1" applyFont="1" applyFill="1" applyAlignment="1">
      <alignment horizontal="right" vertical="center"/>
    </xf>
    <xf numFmtId="0" fontId="11" fillId="6" borderId="0" xfId="1" applyFont="1" applyFill="1" applyAlignment="1">
      <alignment horizontal="right" vertical="center"/>
    </xf>
    <xf numFmtId="0" fontId="0" fillId="0" borderId="18" xfId="0" applyBorder="1" applyAlignment="1">
      <alignment readingOrder="2"/>
    </xf>
    <xf numFmtId="0" fontId="0" fillId="0" borderId="0" xfId="0" applyAlignment="1">
      <alignment readingOrder="2"/>
    </xf>
    <xf numFmtId="0" fontId="0" fillId="0" borderId="19" xfId="0" applyBorder="1" applyAlignment="1">
      <alignment readingOrder="2"/>
    </xf>
    <xf numFmtId="0" fontId="0" fillId="0" borderId="20" xfId="0" applyBorder="1"/>
    <xf numFmtId="0" fontId="6" fillId="0" borderId="21" xfId="0" applyFont="1" applyBorder="1"/>
    <xf numFmtId="0" fontId="0" fillId="0" borderId="21" xfId="0" applyBorder="1"/>
    <xf numFmtId="0" fontId="0" fillId="0" borderId="22" xfId="0" applyBorder="1"/>
    <xf numFmtId="0" fontId="13" fillId="6" borderId="0" xfId="1" applyFont="1" applyFill="1" applyAlignment="1">
      <alignment horizontal="right" vertical="center" readingOrder="1"/>
    </xf>
    <xf numFmtId="0" fontId="15" fillId="0" borderId="0" xfId="1" applyFont="1" applyAlignment="1">
      <alignment vertical="center" readingOrder="1"/>
    </xf>
    <xf numFmtId="0" fontId="12" fillId="0" borderId="0" xfId="1" applyFont="1" applyAlignment="1">
      <alignment vertical="center" readingOrder="1"/>
    </xf>
    <xf numFmtId="0" fontId="12" fillId="0" borderId="0" xfId="1" applyFont="1" applyAlignment="1">
      <alignment horizontal="right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right" vertical="center" wrapText="1" indent="1"/>
    </xf>
    <xf numFmtId="0" fontId="9" fillId="2" borderId="0" xfId="1" applyFont="1" applyFill="1"/>
    <xf numFmtId="0" fontId="0" fillId="2" borderId="0" xfId="0" applyFill="1"/>
    <xf numFmtId="0" fontId="13" fillId="2" borderId="1" xfId="1" applyFont="1" applyFill="1" applyBorder="1" applyAlignment="1">
      <alignment horizontal="right" vertical="center" readingOrder="1"/>
    </xf>
    <xf numFmtId="0" fontId="4" fillId="2" borderId="28" xfId="0" applyFont="1" applyFill="1" applyBorder="1" applyAlignment="1">
      <alignment horizontal="right" vertical="center" wrapText="1" indent="1"/>
    </xf>
    <xf numFmtId="0" fontId="20" fillId="10" borderId="6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right" vertical="center" wrapText="1" indent="1"/>
    </xf>
    <xf numFmtId="164" fontId="3" fillId="7" borderId="1" xfId="2" applyNumberFormat="1" applyFont="1" applyFill="1" applyBorder="1" applyAlignment="1">
      <alignment horizontal="right" vertical="center" wrapText="1" indent="1"/>
    </xf>
    <xf numFmtId="0" fontId="3" fillId="7" borderId="27" xfId="0" applyFont="1" applyFill="1" applyBorder="1" applyAlignment="1">
      <alignment horizontal="right" vertical="center" wrapText="1" indent="1"/>
    </xf>
    <xf numFmtId="0" fontId="3" fillId="11" borderId="1" xfId="0" applyFont="1" applyFill="1" applyBorder="1" applyAlignment="1">
      <alignment horizontal="right" vertical="center" wrapText="1" indent="1"/>
    </xf>
    <xf numFmtId="164" fontId="3" fillId="11" borderId="1" xfId="2" applyNumberFormat="1" applyFont="1" applyFill="1" applyBorder="1" applyAlignment="1">
      <alignment horizontal="right" vertical="center" wrapText="1" indent="1"/>
    </xf>
    <xf numFmtId="0" fontId="3" fillId="11" borderId="27" xfId="0" applyFont="1" applyFill="1" applyBorder="1" applyAlignment="1">
      <alignment horizontal="right" vertical="center" wrapText="1" indent="1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right" vertical="center" wrapText="1" indent="1"/>
    </xf>
    <xf numFmtId="0" fontId="4" fillId="7" borderId="2" xfId="0" applyFont="1" applyFill="1" applyBorder="1" applyAlignment="1">
      <alignment horizontal="center" vertical="center" wrapText="1" readingOrder="2"/>
    </xf>
    <xf numFmtId="0" fontId="4" fillId="7" borderId="9" xfId="0" applyFont="1" applyFill="1" applyBorder="1" applyAlignment="1">
      <alignment horizontal="right" vertical="center" wrapText="1" indent="1"/>
    </xf>
    <xf numFmtId="0" fontId="4" fillId="11" borderId="9" xfId="0" applyFont="1" applyFill="1" applyBorder="1" applyAlignment="1">
      <alignment horizontal="righ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readingOrder="2"/>
    </xf>
    <xf numFmtId="0" fontId="13" fillId="2" borderId="0" xfId="1" applyFont="1" applyFill="1" applyAlignment="1">
      <alignment horizontal="right" vertical="center" readingOrder="1"/>
    </xf>
    <xf numFmtId="0" fontId="4" fillId="12" borderId="2" xfId="0" applyFont="1" applyFill="1" applyBorder="1" applyAlignment="1">
      <alignment horizontal="center" vertical="center" wrapText="1" readingOrder="2"/>
    </xf>
    <xf numFmtId="0" fontId="15" fillId="13" borderId="23" xfId="1" applyFont="1" applyFill="1" applyBorder="1" applyAlignment="1">
      <alignment horizontal="center" vertical="center" readingOrder="1"/>
    </xf>
    <xf numFmtId="0" fontId="15" fillId="13" borderId="24" xfId="1" applyFont="1" applyFill="1" applyBorder="1" applyAlignment="1">
      <alignment horizontal="center" vertical="center" readingOrder="1"/>
    </xf>
    <xf numFmtId="0" fontId="15" fillId="13" borderId="25" xfId="1" applyFont="1" applyFill="1" applyBorder="1" applyAlignment="1">
      <alignment horizontal="center" vertical="center" readingOrder="1"/>
    </xf>
    <xf numFmtId="0" fontId="7" fillId="6" borderId="20" xfId="1" applyFont="1" applyFill="1" applyBorder="1" applyAlignment="1">
      <alignment horizontal="center"/>
    </xf>
    <xf numFmtId="0" fontId="7" fillId="6" borderId="21" xfId="1" applyFont="1" applyFill="1" applyBorder="1" applyAlignment="1">
      <alignment horizontal="center"/>
    </xf>
    <xf numFmtId="0" fontId="7" fillId="6" borderId="22" xfId="1" applyFont="1" applyFill="1" applyBorder="1" applyAlignment="1">
      <alignment horizontal="center"/>
    </xf>
    <xf numFmtId="0" fontId="14" fillId="7" borderId="23" xfId="1" applyFont="1" applyFill="1" applyBorder="1" applyAlignment="1">
      <alignment horizontal="center" vertical="top"/>
    </xf>
    <xf numFmtId="0" fontId="14" fillId="7" borderId="24" xfId="1" applyFont="1" applyFill="1" applyBorder="1" applyAlignment="1">
      <alignment horizontal="center" vertical="top"/>
    </xf>
    <xf numFmtId="0" fontId="14" fillId="7" borderId="25" xfId="1" applyFont="1" applyFill="1" applyBorder="1" applyAlignment="1">
      <alignment horizontal="center" vertical="top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 readingOrder="2"/>
    </xf>
    <xf numFmtId="0" fontId="18" fillId="3" borderId="3" xfId="0" applyFont="1" applyFill="1" applyBorder="1" applyAlignment="1">
      <alignment horizontal="center" vertical="center" wrapText="1" readingOrder="2"/>
    </xf>
    <xf numFmtId="0" fontId="19" fillId="2" borderId="2" xfId="0" applyFont="1" applyFill="1" applyBorder="1" applyAlignment="1">
      <alignment horizontal="center" vertical="center" wrapText="1" readingOrder="2"/>
    </xf>
    <xf numFmtId="0" fontId="19" fillId="2" borderId="4" xfId="0" applyFont="1" applyFill="1" applyBorder="1" applyAlignment="1">
      <alignment horizontal="center" vertical="center" wrapText="1" readingOrder="2"/>
    </xf>
    <xf numFmtId="0" fontId="19" fillId="2" borderId="42" xfId="0" applyFont="1" applyFill="1" applyBorder="1" applyAlignment="1">
      <alignment horizontal="center" vertical="center" wrapText="1" readingOrder="2"/>
    </xf>
    <xf numFmtId="0" fontId="7" fillId="6" borderId="18" xfId="1" applyFont="1" applyFill="1" applyBorder="1" applyAlignment="1">
      <alignment horizontal="center"/>
    </xf>
    <xf numFmtId="0" fontId="7" fillId="6" borderId="0" xfId="1" applyFont="1" applyFill="1" applyAlignment="1">
      <alignment horizontal="center"/>
    </xf>
    <xf numFmtId="0" fontId="7" fillId="6" borderId="19" xfId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readingOrder="1"/>
    </xf>
    <xf numFmtId="0" fontId="12" fillId="2" borderId="33" xfId="1" applyFont="1" applyFill="1" applyBorder="1" applyAlignment="1">
      <alignment horizontal="center" vertical="center" readingOrder="1"/>
    </xf>
    <xf numFmtId="0" fontId="12" fillId="2" borderId="34" xfId="1" applyFont="1" applyFill="1" applyBorder="1" applyAlignment="1">
      <alignment horizontal="center" vertical="center" readingOrder="1"/>
    </xf>
    <xf numFmtId="0" fontId="12" fillId="2" borderId="35" xfId="1" applyFont="1" applyFill="1" applyBorder="1" applyAlignment="1">
      <alignment horizontal="center" vertical="center" readingOrder="1"/>
    </xf>
    <xf numFmtId="0" fontId="12" fillId="2" borderId="2" xfId="1" applyFont="1" applyFill="1" applyBorder="1" applyAlignment="1">
      <alignment horizontal="center" vertical="center" readingOrder="1"/>
    </xf>
    <xf numFmtId="0" fontId="12" fillId="2" borderId="4" xfId="1" applyFont="1" applyFill="1" applyBorder="1" applyAlignment="1">
      <alignment horizontal="center" vertical="center" readingOrder="1"/>
    </xf>
    <xf numFmtId="0" fontId="12" fillId="2" borderId="3" xfId="1" applyFont="1" applyFill="1" applyBorder="1" applyAlignment="1">
      <alignment horizontal="center" vertical="center" readingOrder="1"/>
    </xf>
    <xf numFmtId="0" fontId="4" fillId="2" borderId="0" xfId="0" applyFont="1" applyFill="1" applyAlignment="1">
      <alignment horizontal="center" vertical="center" wrapText="1" readingOrder="2"/>
    </xf>
    <xf numFmtId="0" fontId="4" fillId="2" borderId="33" xfId="0" applyFont="1" applyFill="1" applyBorder="1" applyAlignment="1">
      <alignment horizontal="center" vertical="center" wrapText="1" readingOrder="2"/>
    </xf>
    <xf numFmtId="0" fontId="4" fillId="2" borderId="35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19" fillId="2" borderId="37" xfId="0" applyFont="1" applyFill="1" applyBorder="1" applyAlignment="1">
      <alignment horizontal="center" vertical="center" wrapText="1" readingOrder="2"/>
    </xf>
    <xf numFmtId="0" fontId="19" fillId="2" borderId="38" xfId="0" applyFont="1" applyFill="1" applyBorder="1" applyAlignment="1">
      <alignment horizontal="center" vertical="center" wrapText="1" readingOrder="2"/>
    </xf>
    <xf numFmtId="0" fontId="19" fillId="2" borderId="43" xfId="0" applyFont="1" applyFill="1" applyBorder="1" applyAlignment="1">
      <alignment horizontal="center" vertical="center" wrapText="1" readingOrder="2"/>
    </xf>
    <xf numFmtId="0" fontId="18" fillId="3" borderId="37" xfId="0" applyFont="1" applyFill="1" applyBorder="1" applyAlignment="1">
      <alignment horizontal="center" vertical="center" wrapText="1" readingOrder="2"/>
    </xf>
    <xf numFmtId="0" fontId="18" fillId="3" borderId="39" xfId="0" applyFont="1" applyFill="1" applyBorder="1" applyAlignment="1">
      <alignment horizontal="center" vertical="center" wrapText="1" readingOrder="2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5" fillId="8" borderId="23" xfId="1" applyFont="1" applyFill="1" applyBorder="1" applyAlignment="1">
      <alignment horizontal="center" vertical="center" readingOrder="1"/>
    </xf>
    <xf numFmtId="0" fontId="15" fillId="8" borderId="24" xfId="1" applyFont="1" applyFill="1" applyBorder="1" applyAlignment="1">
      <alignment horizontal="center" vertical="center" readingOrder="1"/>
    </xf>
    <xf numFmtId="0" fontId="15" fillId="8" borderId="25" xfId="1" applyFont="1" applyFill="1" applyBorder="1" applyAlignment="1">
      <alignment horizontal="center" vertical="center" readingOrder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8" xfId="1" xr:uid="{A949C776-0CE6-4E8A-B141-C3C318896526}"/>
  </cellStyles>
  <dxfs count="94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z val="10"/>
        <color auto="1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z val="10"/>
        <color auto="1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z val="10"/>
        <color auto="1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z val="10"/>
        <color auto="1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z val="10"/>
        <color auto="1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z val="10"/>
        <color auto="1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4F7ED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</dxfs>
  <tableStyles count="0" defaultTableStyle="TableStyleMedium2" defaultPivotStyle="PivotStyleMedium9"/>
  <colors>
    <mruColors>
      <color rgb="FF2C4E3A"/>
      <color rgb="FFF4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16055</xdr:colOff>
      <xdr:row>33</xdr:row>
      <xdr:rowOff>98067</xdr:rowOff>
    </xdr:from>
    <xdr:to>
      <xdr:col>13</xdr:col>
      <xdr:colOff>594925</xdr:colOff>
      <xdr:row>45</xdr:row>
      <xdr:rowOff>23523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A6EB45C-5C6C-4A0C-B39F-B9A85C4D7A3F}"/>
            </a:ext>
          </a:extLst>
        </xdr:cNvPr>
        <xdr:cNvGrpSpPr/>
      </xdr:nvGrpSpPr>
      <xdr:grpSpPr>
        <a:xfrm>
          <a:off x="11128161075" y="9839714"/>
          <a:ext cx="6779458" cy="2076985"/>
          <a:chOff x="0" y="57190"/>
          <a:chExt cx="12210308" cy="5299937"/>
        </a:xfrm>
      </xdr:grpSpPr>
      <xdr:sp macro="" textlink="">
        <xdr:nvSpPr>
          <xdr:cNvPr id="5" name="직사각형 29">
            <a:extLst>
              <a:ext uri="{FF2B5EF4-FFF2-40B4-BE49-F238E27FC236}">
                <a16:creationId xmlns:a16="http://schemas.microsoft.com/office/drawing/2014/main" id="{A5CB2D0A-771A-78FD-BFCC-457DE63124B2}"/>
              </a:ext>
            </a:extLst>
          </xdr:cNvPr>
          <xdr:cNvSpPr/>
        </xdr:nvSpPr>
        <xdr:spPr>
          <a:xfrm>
            <a:off x="0" y="1018881"/>
            <a:ext cx="12200939" cy="428105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1" eaLnBrk="1" latinLnBrk="0" hangingPunct="1"/>
            <a:endParaRPr lang="ko-KR" altLang="en-US"/>
          </a:p>
        </xdr:txBody>
      </xdr:sp>
      <xdr:sp macro="" textlink="">
        <xdr:nvSpPr>
          <xdr:cNvPr id="6" name="Freeform 11">
            <a:extLst>
              <a:ext uri="{FF2B5EF4-FFF2-40B4-BE49-F238E27FC236}">
                <a16:creationId xmlns:a16="http://schemas.microsoft.com/office/drawing/2014/main" id="{B2DAD4AA-D785-EB90-57AA-50560AABADCA}"/>
              </a:ext>
            </a:extLst>
          </xdr:cNvPr>
          <xdr:cNvSpPr/>
        </xdr:nvSpPr>
        <xdr:spPr>
          <a:xfrm>
            <a:off x="3657604" y="57190"/>
            <a:ext cx="8552704" cy="5299937"/>
          </a:xfrm>
          <a:custGeom>
            <a:avLst/>
            <a:gdLst>
              <a:gd name="connsiteX0" fmla="*/ 1544632 w 8552705"/>
              <a:gd name="connsiteY0" fmla="*/ 0 h 5299936"/>
              <a:gd name="connsiteX1" fmla="*/ 2672321 w 8552705"/>
              <a:gd name="connsiteY1" fmla="*/ 0 h 5299936"/>
              <a:gd name="connsiteX2" fmla="*/ 5753484 w 8552705"/>
              <a:gd name="connsiteY2" fmla="*/ 0 h 5299936"/>
              <a:gd name="connsiteX3" fmla="*/ 8539778 w 8552705"/>
              <a:gd name="connsiteY3" fmla="*/ 0 h 5299936"/>
              <a:gd name="connsiteX4" fmla="*/ 8552705 w 8552705"/>
              <a:gd name="connsiteY4" fmla="*/ 5299936 h 5299936"/>
              <a:gd name="connsiteX5" fmla="*/ 0 w 8552705"/>
              <a:gd name="connsiteY5" fmla="*/ 5299936 h 5299936"/>
              <a:gd name="connsiteX6" fmla="*/ 0 w 8552705"/>
              <a:gd name="connsiteY6" fmla="*/ 3427233 h 5299936"/>
              <a:gd name="connsiteX7" fmla="*/ 0 w 8552705"/>
              <a:gd name="connsiteY7" fmla="*/ 3274230 h 5299936"/>
              <a:gd name="connsiteX8" fmla="*/ 0 w 8552705"/>
              <a:gd name="connsiteY8" fmla="*/ 833049 h 5299936"/>
              <a:gd name="connsiteX9" fmla="*/ 833046 w 8552705"/>
              <a:gd name="connsiteY9" fmla="*/ 4 h 5299936"/>
              <a:gd name="connsiteX10" fmla="*/ 1544632 w 8552705"/>
              <a:gd name="connsiteY10" fmla="*/ 4 h 5299936"/>
              <a:gd name="connsiteX11" fmla="*/ 1544632 w 8552705"/>
              <a:gd name="connsiteY11" fmla="*/ 0 h 52999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552705" h="5299936">
                <a:moveTo>
                  <a:pt x="1544632" y="0"/>
                </a:moveTo>
                <a:lnTo>
                  <a:pt x="2672321" y="0"/>
                </a:lnTo>
                <a:lnTo>
                  <a:pt x="5753484" y="0"/>
                </a:lnTo>
                <a:lnTo>
                  <a:pt x="8539778" y="0"/>
                </a:lnTo>
                <a:lnTo>
                  <a:pt x="8552705" y="5299936"/>
                </a:lnTo>
                <a:lnTo>
                  <a:pt x="0" y="5299936"/>
                </a:lnTo>
                <a:lnTo>
                  <a:pt x="0" y="3427233"/>
                </a:lnTo>
                <a:lnTo>
                  <a:pt x="0" y="3274230"/>
                </a:lnTo>
                <a:lnTo>
                  <a:pt x="0" y="833049"/>
                </a:lnTo>
                <a:cubicBezTo>
                  <a:pt x="0" y="372971"/>
                  <a:pt x="372967" y="4"/>
                  <a:pt x="833046" y="4"/>
                </a:cubicBezTo>
                <a:lnTo>
                  <a:pt x="1544632" y="4"/>
                </a:lnTo>
                <a:lnTo>
                  <a:pt x="1544632" y="0"/>
                </a:lnTo>
                <a:close/>
              </a:path>
            </a:pathLst>
          </a:custGeom>
          <a:solidFill>
            <a:srgbClr val="2C4E3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0" eaLnBrk="1" latinLnBrk="0" hangingPunct="1"/>
            <a:endParaRPr/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392BB7B5-2545-26A4-C8B7-2C3A5F232F57}"/>
              </a:ext>
            </a:extLst>
          </xdr:cNvPr>
          <xdr:cNvCxnSpPr>
            <a:cxnSpLocks/>
          </xdr:cNvCxnSpPr>
        </xdr:nvCxnSpPr>
        <xdr:spPr>
          <a:xfrm flipH="1" flipV="1">
            <a:off x="3485161" y="4667451"/>
            <a:ext cx="514999" cy="3"/>
          </a:xfrm>
          <a:prstGeom prst="line">
            <a:avLst/>
          </a:prstGeom>
          <a:ln>
            <a:solidFill>
              <a:srgbClr val="BFD30A"/>
            </a:solidFill>
            <a:tailEnd type="none"/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TextBox 2">
            <a:extLst>
              <a:ext uri="{FF2B5EF4-FFF2-40B4-BE49-F238E27FC236}">
                <a16:creationId xmlns:a16="http://schemas.microsoft.com/office/drawing/2014/main" id="{D14CFE40-3D97-F92E-8514-C7F75A13CBE4}"/>
              </a:ext>
            </a:extLst>
          </xdr:cNvPr>
          <xdr:cNvSpPr txBox="1"/>
        </xdr:nvSpPr>
        <xdr:spPr>
          <a:xfrm>
            <a:off x="4246539" y="4561266"/>
            <a:ext cx="3906032" cy="65748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>
                <a:solidFill>
                  <a:schemeClr val="bg1"/>
                </a:solidFill>
                <a:latin typeface="+mj-lt"/>
              </a:rPr>
              <a:t>Expro.gov.sa</a:t>
            </a:r>
          </a:p>
        </xdr:txBody>
      </xdr:sp>
    </xdr:grpSp>
    <xdr:clientData/>
  </xdr:twoCellAnchor>
  <xdr:oneCellAnchor>
    <xdr:from>
      <xdr:col>5</xdr:col>
      <xdr:colOff>128700</xdr:colOff>
      <xdr:row>1</xdr:row>
      <xdr:rowOff>19940</xdr:rowOff>
    </xdr:from>
    <xdr:ext cx="2477015" cy="889400"/>
    <xdr:pic>
      <xdr:nvPicPr>
        <xdr:cNvPr id="9" name="Picture 8">
          <a:extLst>
            <a:ext uri="{FF2B5EF4-FFF2-40B4-BE49-F238E27FC236}">
              <a16:creationId xmlns:a16="http://schemas.microsoft.com/office/drawing/2014/main" id="{C4E38344-2419-4021-B55E-9729BE77A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1132306049" y="199234"/>
          <a:ext cx="2477015" cy="889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17315</xdr:colOff>
      <xdr:row>30</xdr:row>
      <xdr:rowOff>82827</xdr:rowOff>
    </xdr:from>
    <xdr:to>
      <xdr:col>14</xdr:col>
      <xdr:colOff>28799</xdr:colOff>
      <xdr:row>48</xdr:row>
      <xdr:rowOff>162668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F2F61BB-9B63-4DA5-BF0A-815CEB861A71}"/>
            </a:ext>
          </a:extLst>
        </xdr:cNvPr>
        <xdr:cNvGrpSpPr/>
      </xdr:nvGrpSpPr>
      <xdr:grpSpPr>
        <a:xfrm>
          <a:off x="10883475260" y="7314356"/>
          <a:ext cx="6436190" cy="1424547"/>
          <a:chOff x="-2" y="1558064"/>
          <a:chExt cx="12210308" cy="5299937"/>
        </a:xfrm>
      </xdr:grpSpPr>
      <xdr:sp macro="" textlink="">
        <xdr:nvSpPr>
          <xdr:cNvPr id="3" name="직사각형 29">
            <a:extLst>
              <a:ext uri="{FF2B5EF4-FFF2-40B4-BE49-F238E27FC236}">
                <a16:creationId xmlns:a16="http://schemas.microsoft.com/office/drawing/2014/main" id="{14004418-1A46-6D14-7F1C-F5360863A618}"/>
              </a:ext>
            </a:extLst>
          </xdr:cNvPr>
          <xdr:cNvSpPr/>
        </xdr:nvSpPr>
        <xdr:spPr>
          <a:xfrm>
            <a:off x="-2" y="2576945"/>
            <a:ext cx="12200939" cy="428105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1" eaLnBrk="1" latinLnBrk="0" hangingPunct="1"/>
            <a:endParaRPr lang="ko-KR" altLang="en-US"/>
          </a:p>
        </xdr:txBody>
      </xdr:sp>
      <xdr:sp macro="" textlink="">
        <xdr:nvSpPr>
          <xdr:cNvPr id="4" name="Freeform 11">
            <a:extLst>
              <a:ext uri="{FF2B5EF4-FFF2-40B4-BE49-F238E27FC236}">
                <a16:creationId xmlns:a16="http://schemas.microsoft.com/office/drawing/2014/main" id="{B4ABDBF2-6D5A-576A-77AE-10215260D67B}"/>
              </a:ext>
            </a:extLst>
          </xdr:cNvPr>
          <xdr:cNvSpPr/>
        </xdr:nvSpPr>
        <xdr:spPr>
          <a:xfrm>
            <a:off x="3657601" y="1558064"/>
            <a:ext cx="8552705" cy="5299936"/>
          </a:xfrm>
          <a:custGeom>
            <a:avLst/>
            <a:gdLst>
              <a:gd name="connsiteX0" fmla="*/ 1544632 w 8552705"/>
              <a:gd name="connsiteY0" fmla="*/ 0 h 5299936"/>
              <a:gd name="connsiteX1" fmla="*/ 2672321 w 8552705"/>
              <a:gd name="connsiteY1" fmla="*/ 0 h 5299936"/>
              <a:gd name="connsiteX2" fmla="*/ 5753484 w 8552705"/>
              <a:gd name="connsiteY2" fmla="*/ 0 h 5299936"/>
              <a:gd name="connsiteX3" fmla="*/ 8539778 w 8552705"/>
              <a:gd name="connsiteY3" fmla="*/ 0 h 5299936"/>
              <a:gd name="connsiteX4" fmla="*/ 8552705 w 8552705"/>
              <a:gd name="connsiteY4" fmla="*/ 5299936 h 5299936"/>
              <a:gd name="connsiteX5" fmla="*/ 0 w 8552705"/>
              <a:gd name="connsiteY5" fmla="*/ 5299936 h 5299936"/>
              <a:gd name="connsiteX6" fmla="*/ 0 w 8552705"/>
              <a:gd name="connsiteY6" fmla="*/ 3427233 h 5299936"/>
              <a:gd name="connsiteX7" fmla="*/ 0 w 8552705"/>
              <a:gd name="connsiteY7" fmla="*/ 3274230 h 5299936"/>
              <a:gd name="connsiteX8" fmla="*/ 0 w 8552705"/>
              <a:gd name="connsiteY8" fmla="*/ 833049 h 5299936"/>
              <a:gd name="connsiteX9" fmla="*/ 833046 w 8552705"/>
              <a:gd name="connsiteY9" fmla="*/ 4 h 5299936"/>
              <a:gd name="connsiteX10" fmla="*/ 1544632 w 8552705"/>
              <a:gd name="connsiteY10" fmla="*/ 4 h 5299936"/>
              <a:gd name="connsiteX11" fmla="*/ 1544632 w 8552705"/>
              <a:gd name="connsiteY11" fmla="*/ 0 h 52999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552705" h="5299936">
                <a:moveTo>
                  <a:pt x="1544632" y="0"/>
                </a:moveTo>
                <a:lnTo>
                  <a:pt x="2672321" y="0"/>
                </a:lnTo>
                <a:lnTo>
                  <a:pt x="5753484" y="0"/>
                </a:lnTo>
                <a:lnTo>
                  <a:pt x="8539778" y="0"/>
                </a:lnTo>
                <a:lnTo>
                  <a:pt x="8552705" y="5299936"/>
                </a:lnTo>
                <a:lnTo>
                  <a:pt x="0" y="5299936"/>
                </a:lnTo>
                <a:lnTo>
                  <a:pt x="0" y="3427233"/>
                </a:lnTo>
                <a:lnTo>
                  <a:pt x="0" y="3274230"/>
                </a:lnTo>
                <a:lnTo>
                  <a:pt x="0" y="833049"/>
                </a:lnTo>
                <a:cubicBezTo>
                  <a:pt x="0" y="372971"/>
                  <a:pt x="372967" y="4"/>
                  <a:pt x="833046" y="4"/>
                </a:cubicBezTo>
                <a:lnTo>
                  <a:pt x="1544632" y="4"/>
                </a:lnTo>
                <a:lnTo>
                  <a:pt x="1544632" y="0"/>
                </a:lnTo>
                <a:close/>
              </a:path>
            </a:pathLst>
          </a:custGeom>
          <a:solidFill>
            <a:srgbClr val="2C4E3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0" eaLnBrk="1" latinLnBrk="0" hangingPunct="1"/>
            <a:endParaRPr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C4455AAD-5E5A-E673-6EBF-F2C2AAC4C6A0}"/>
              </a:ext>
            </a:extLst>
          </xdr:cNvPr>
          <xdr:cNvCxnSpPr>
            <a:cxnSpLocks/>
          </xdr:cNvCxnSpPr>
        </xdr:nvCxnSpPr>
        <xdr:spPr>
          <a:xfrm flipH="1" flipV="1">
            <a:off x="3485161" y="6225514"/>
            <a:ext cx="515000" cy="2"/>
          </a:xfrm>
          <a:prstGeom prst="line">
            <a:avLst/>
          </a:prstGeom>
          <a:ln>
            <a:tailEnd type="none"/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A5375EC-65A7-45A5-97A4-166450232D54}"/>
              </a:ext>
            </a:extLst>
          </xdr:cNvPr>
          <xdr:cNvSpPr txBox="1"/>
        </xdr:nvSpPr>
        <xdr:spPr>
          <a:xfrm>
            <a:off x="4246537" y="6119330"/>
            <a:ext cx="3906032" cy="65748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>
                <a:solidFill>
                  <a:schemeClr val="bg1"/>
                </a:solidFill>
                <a:latin typeface="+mj-lt"/>
              </a:rPr>
              <a:t>Expro.gov.sa</a:t>
            </a:r>
          </a:p>
        </xdr:txBody>
      </xdr:sp>
    </xdr:grpSp>
    <xdr:clientData/>
  </xdr:twoCellAnchor>
  <xdr:oneCellAnchor>
    <xdr:from>
      <xdr:col>5</xdr:col>
      <xdr:colOff>0</xdr:colOff>
      <xdr:row>2</xdr:row>
      <xdr:rowOff>0</xdr:rowOff>
    </xdr:from>
    <xdr:ext cx="2047120" cy="735041"/>
    <xdr:pic>
      <xdr:nvPicPr>
        <xdr:cNvPr id="9" name="Picture 8">
          <a:extLst>
            <a:ext uri="{FF2B5EF4-FFF2-40B4-BE49-F238E27FC236}">
              <a16:creationId xmlns:a16="http://schemas.microsoft.com/office/drawing/2014/main" id="{9B65B474-E22E-4D87-9ECE-ABB636C47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0887881645" y="358588"/>
          <a:ext cx="2047120" cy="7350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30263</xdr:colOff>
      <xdr:row>22</xdr:row>
      <xdr:rowOff>111401</xdr:rowOff>
    </xdr:from>
    <xdr:to>
      <xdr:col>13</xdr:col>
      <xdr:colOff>610790</xdr:colOff>
      <xdr:row>33</xdr:row>
      <xdr:rowOff>181137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86C53E0-8D40-43D9-8B7C-28153EA692D1}"/>
            </a:ext>
          </a:extLst>
        </xdr:cNvPr>
        <xdr:cNvGrpSpPr/>
      </xdr:nvGrpSpPr>
      <xdr:grpSpPr>
        <a:xfrm>
          <a:off x="10883558151" y="6379225"/>
          <a:ext cx="5944410" cy="2035621"/>
          <a:chOff x="-2" y="1558064"/>
          <a:chExt cx="12210308" cy="5299937"/>
        </a:xfrm>
      </xdr:grpSpPr>
      <xdr:sp macro="" textlink="">
        <xdr:nvSpPr>
          <xdr:cNvPr id="3" name="직사각형 29">
            <a:extLst>
              <a:ext uri="{FF2B5EF4-FFF2-40B4-BE49-F238E27FC236}">
                <a16:creationId xmlns:a16="http://schemas.microsoft.com/office/drawing/2014/main" id="{79EC79FD-37E1-5CB0-E720-12072E4EC3FF}"/>
              </a:ext>
            </a:extLst>
          </xdr:cNvPr>
          <xdr:cNvSpPr/>
        </xdr:nvSpPr>
        <xdr:spPr>
          <a:xfrm>
            <a:off x="-2" y="2576945"/>
            <a:ext cx="12200939" cy="428105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1" eaLnBrk="1" latinLnBrk="0" hangingPunct="1"/>
            <a:endParaRPr lang="ko-KR" altLang="en-US"/>
          </a:p>
        </xdr:txBody>
      </xdr:sp>
      <xdr:sp macro="" textlink="">
        <xdr:nvSpPr>
          <xdr:cNvPr id="4" name="Freeform 11">
            <a:extLst>
              <a:ext uri="{FF2B5EF4-FFF2-40B4-BE49-F238E27FC236}">
                <a16:creationId xmlns:a16="http://schemas.microsoft.com/office/drawing/2014/main" id="{E7471614-2249-B445-C243-5A2CACDB2D69}"/>
              </a:ext>
            </a:extLst>
          </xdr:cNvPr>
          <xdr:cNvSpPr/>
        </xdr:nvSpPr>
        <xdr:spPr>
          <a:xfrm>
            <a:off x="3657601" y="1558064"/>
            <a:ext cx="8552705" cy="5299936"/>
          </a:xfrm>
          <a:custGeom>
            <a:avLst/>
            <a:gdLst>
              <a:gd name="connsiteX0" fmla="*/ 1544632 w 8552705"/>
              <a:gd name="connsiteY0" fmla="*/ 0 h 5299936"/>
              <a:gd name="connsiteX1" fmla="*/ 2672321 w 8552705"/>
              <a:gd name="connsiteY1" fmla="*/ 0 h 5299936"/>
              <a:gd name="connsiteX2" fmla="*/ 5753484 w 8552705"/>
              <a:gd name="connsiteY2" fmla="*/ 0 h 5299936"/>
              <a:gd name="connsiteX3" fmla="*/ 8539778 w 8552705"/>
              <a:gd name="connsiteY3" fmla="*/ 0 h 5299936"/>
              <a:gd name="connsiteX4" fmla="*/ 8552705 w 8552705"/>
              <a:gd name="connsiteY4" fmla="*/ 5299936 h 5299936"/>
              <a:gd name="connsiteX5" fmla="*/ 0 w 8552705"/>
              <a:gd name="connsiteY5" fmla="*/ 5299936 h 5299936"/>
              <a:gd name="connsiteX6" fmla="*/ 0 w 8552705"/>
              <a:gd name="connsiteY6" fmla="*/ 3427233 h 5299936"/>
              <a:gd name="connsiteX7" fmla="*/ 0 w 8552705"/>
              <a:gd name="connsiteY7" fmla="*/ 3274230 h 5299936"/>
              <a:gd name="connsiteX8" fmla="*/ 0 w 8552705"/>
              <a:gd name="connsiteY8" fmla="*/ 833049 h 5299936"/>
              <a:gd name="connsiteX9" fmla="*/ 833046 w 8552705"/>
              <a:gd name="connsiteY9" fmla="*/ 4 h 5299936"/>
              <a:gd name="connsiteX10" fmla="*/ 1544632 w 8552705"/>
              <a:gd name="connsiteY10" fmla="*/ 4 h 5299936"/>
              <a:gd name="connsiteX11" fmla="*/ 1544632 w 8552705"/>
              <a:gd name="connsiteY11" fmla="*/ 0 h 52999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552705" h="5299936">
                <a:moveTo>
                  <a:pt x="1544632" y="0"/>
                </a:moveTo>
                <a:lnTo>
                  <a:pt x="2672321" y="0"/>
                </a:lnTo>
                <a:lnTo>
                  <a:pt x="5753484" y="0"/>
                </a:lnTo>
                <a:lnTo>
                  <a:pt x="8539778" y="0"/>
                </a:lnTo>
                <a:lnTo>
                  <a:pt x="8552705" y="5299936"/>
                </a:lnTo>
                <a:lnTo>
                  <a:pt x="0" y="5299936"/>
                </a:lnTo>
                <a:lnTo>
                  <a:pt x="0" y="3427233"/>
                </a:lnTo>
                <a:lnTo>
                  <a:pt x="0" y="3274230"/>
                </a:lnTo>
                <a:lnTo>
                  <a:pt x="0" y="833049"/>
                </a:lnTo>
                <a:cubicBezTo>
                  <a:pt x="0" y="372971"/>
                  <a:pt x="372967" y="4"/>
                  <a:pt x="833046" y="4"/>
                </a:cubicBezTo>
                <a:lnTo>
                  <a:pt x="1544632" y="4"/>
                </a:lnTo>
                <a:lnTo>
                  <a:pt x="1544632" y="0"/>
                </a:lnTo>
                <a:close/>
              </a:path>
            </a:pathLst>
          </a:custGeom>
          <a:solidFill>
            <a:srgbClr val="2C4E3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0" eaLnBrk="1" latinLnBrk="0" hangingPunct="1"/>
            <a:endParaRPr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2AD1E2D0-3AEC-4CC6-E86F-487FEFE524DA}"/>
              </a:ext>
            </a:extLst>
          </xdr:cNvPr>
          <xdr:cNvCxnSpPr>
            <a:cxnSpLocks/>
          </xdr:cNvCxnSpPr>
        </xdr:nvCxnSpPr>
        <xdr:spPr>
          <a:xfrm flipH="1" flipV="1">
            <a:off x="3485161" y="6225514"/>
            <a:ext cx="515000" cy="2"/>
          </a:xfrm>
          <a:prstGeom prst="line">
            <a:avLst/>
          </a:prstGeom>
          <a:ln>
            <a:tailEnd type="none"/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322FD730-10BB-4FBF-1089-35E873A1B2AD}"/>
              </a:ext>
            </a:extLst>
          </xdr:cNvPr>
          <xdr:cNvSpPr txBox="1"/>
        </xdr:nvSpPr>
        <xdr:spPr>
          <a:xfrm>
            <a:off x="4246537" y="6119330"/>
            <a:ext cx="3906032" cy="65748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>
                <a:solidFill>
                  <a:schemeClr val="bg1"/>
                </a:solidFill>
                <a:latin typeface="+mj-lt"/>
              </a:rPr>
              <a:t>Expro.gov.sa</a:t>
            </a:r>
          </a:p>
        </xdr:txBody>
      </xdr:sp>
    </xdr:grpSp>
    <xdr:clientData/>
  </xdr:twoCellAnchor>
  <xdr:oneCellAnchor>
    <xdr:from>
      <xdr:col>4</xdr:col>
      <xdr:colOff>1703</xdr:colOff>
      <xdr:row>1</xdr:row>
      <xdr:rowOff>52295</xdr:rowOff>
    </xdr:from>
    <xdr:ext cx="2477015" cy="889400"/>
    <xdr:pic>
      <xdr:nvPicPr>
        <xdr:cNvPr id="9" name="Picture 8">
          <a:extLst>
            <a:ext uri="{FF2B5EF4-FFF2-40B4-BE49-F238E27FC236}">
              <a16:creationId xmlns:a16="http://schemas.microsoft.com/office/drawing/2014/main" id="{28A50F8E-7417-4A8E-A8B5-261A8581A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0887054106" y="231589"/>
          <a:ext cx="2477015" cy="889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533EC82-7458-4CD5-8067-54A672FDF83F}" name="Table521" displayName="Table521" ref="C3:E18" totalsRowShown="0" headerRowDxfId="93" headerRowBorderDxfId="92" tableBorderDxfId="91">
  <autoFilter ref="C3:E18" xr:uid="{661B9DC3-6BA8-4155-9A97-E99185571EF4}"/>
  <tableColumns count="3">
    <tableColumn id="1" xr3:uid="{F9DCFE33-75FF-4EF5-B527-CA0867D5D12A}" name="#" dataDxfId="90"/>
    <tableColumn id="2" xr3:uid="{53C3CEA0-2EEF-4B1D-96A9-B2249F80731D}" name="بيانات الكراسة " dataDxfId="89"/>
    <tableColumn id="3" xr3:uid="{FA41507A-7143-4F01-8B08-70FA35EFD4CC}" name="بيانات الكراسة (العقد السابق)" dataDxfId="8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34A505D-83DB-4B7F-96F4-58B13282BB2A}" name="Table313" displayName="Table313" ref="J3:L13" totalsRowShown="0" headerRowDxfId="6" headerRowBorderDxfId="5" tableBorderDxfId="4" totalsRowBorderDxfId="3">
  <autoFilter ref="J3:L13" xr:uid="{734A505D-83DB-4B7F-96F4-58B13282BB2A}"/>
  <tableColumns count="3">
    <tableColumn id="1" xr3:uid="{101F2071-4B8D-40F2-87F8-B9514F7A2548}" name="#" dataDxfId="2"/>
    <tableColumn id="2" xr3:uid="{4CCAFA2B-10BC-4325-8D53-A3470CD746CE}" name="السؤال" dataDxfId="1"/>
    <tableColumn id="3" xr3:uid="{39C66AF2-645A-49AA-A54A-3EBD57E0A160}" name="الجواب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33D4A2F-ECF7-4589-B5C5-4FE23BE6C385}" name="Table5822" displayName="Table5822" ref="F3:F18" totalsRowShown="0" headerRowDxfId="87" headerRowBorderDxfId="86" tableBorderDxfId="85">
  <autoFilter ref="F3:F18" xr:uid="{A8400853-ED9C-4399-84A6-DAB5C4D34C9A}"/>
  <tableColumns count="1">
    <tableColumn id="3" xr3:uid="{619741C9-1774-4EEB-B62A-86643C9A9B17}" name="بيانات الكراسة (العقد البديل)" dataDxfId="8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6F620C-0658-4310-90ED-21FE35CA2F65}" name="Table1" displayName="Table1" ref="H3:K37" totalsRowCount="1" headerRowDxfId="83" tableBorderDxfId="82">
  <autoFilter ref="H3:K36" xr:uid="{376F620C-0658-4310-90ED-21FE35CA2F65}"/>
  <tableColumns count="4">
    <tableColumn id="3" xr3:uid="{875C6296-2890-4D9D-BEC2-3F51179095CD}" name="العدد" totalsRowFunction="sum" dataDxfId="81" totalsRowDxfId="80"/>
    <tableColumn id="7" xr3:uid="{271B7B32-4EFB-4B1D-8311-BD1F2AF9E068}" name="مدة العقد (بالأشهر)" dataDxfId="79" totalsRowDxfId="78"/>
    <tableColumn id="4" xr3:uid="{13C8D619-D38A-48BE-A134-B5DA3314E8B9}" name="التكلفة الشهرية (بدون ضريبة القيمة المضافة)" dataDxfId="77" totalsRowDxfId="76"/>
    <tableColumn id="6" xr3:uid="{5C48C475-7784-44D4-93EB-AD3FE8576FA1}" name="إجمالي تكاليف العقد" totalsRowFunction="sum" dataDxfId="75" totalsRowDxfId="74">
      <calculatedColumnFormula>Table1[[#This Row],[العدد]]*Table1[[#This Row],[مدة العقد (بالأشهر)]]*Table1[[#This Row],[التكلفة الشهرية (بدون ضريبة القيمة المضافة)]]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E0ED0D9-C26F-42A4-9C1A-45AC61D714F3}" name="Table114" displayName="Table114" ref="B3:G37" totalsRowCount="1" headerRowDxfId="73" tableBorderDxfId="72">
  <autoFilter ref="B3:G36" xr:uid="{5E0ED0D9-C26F-42A4-9C1A-45AC61D714F3}"/>
  <tableColumns count="6">
    <tableColumn id="1" xr3:uid="{F68A7779-6B1F-486F-B534-647DCB5EB120}" name="#" totalsRowLabel="Total" dataDxfId="71" totalsRowDxfId="70"/>
    <tableColumn id="2" xr3:uid="{09BFA7D7-4966-486F-99BB-1541523D3689}" name="المسمى الوظيفي " dataDxfId="69" totalsRowDxfId="68"/>
    <tableColumn id="3" xr3:uid="{E91B8219-290A-45CE-8170-FA0BF3D748E1}" name="العدد" totalsRowFunction="sum" dataDxfId="67" totalsRowDxfId="66"/>
    <tableColumn id="7" xr3:uid="{87B5FE1F-CC77-4D78-8377-982E163BCD94}" name="مدة العقد (بالأشهر)" dataDxfId="65" totalsRowDxfId="64"/>
    <tableColumn id="4" xr3:uid="{1E0DF146-40F1-4462-ADA7-2444D3567DB6}" name="التكلفة الشهرية (بدون ضريبة القيمة المضافة)" dataDxfId="63" totalsRowDxfId="62"/>
    <tableColumn id="6" xr3:uid="{2521C0D2-F9C6-4BD9-9724-A33D97C71C0A}" name="إجمالي تكاليف العقد" totalsRowFunction="sum" dataDxfId="61" totalsRowDxfId="60">
      <calculatedColumnFormula>Table114[[#This Row],[العدد]]*Table114[[#This Row],[مدة العقد (بالأشهر)]]*Table114[[#This Row],[التكلفة الشهرية (بدون ضريبة القيمة المضافة)]]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1852EF3-7C1B-4904-9F39-95A4654E8A98}" name="Table123" displayName="Table123" ref="H3:K37" totalsRowCount="1" headerRowDxfId="59" tableBorderDxfId="58">
  <autoFilter ref="H3:K36" xr:uid="{376F620C-0658-4310-90ED-21FE35CA2F65}"/>
  <tableColumns count="4">
    <tableColumn id="3" xr3:uid="{17454053-C2A8-4BF9-9AC8-3E685DAE4611}" name="العدد" totalsRowFunction="sum" dataDxfId="57" totalsRowDxfId="56"/>
    <tableColumn id="7" xr3:uid="{EA16A80E-37B0-436E-A4AC-36A961B3177E}" name="مدة العقد (بالأشهر)" dataDxfId="55" totalsRowDxfId="54"/>
    <tableColumn id="4" xr3:uid="{1F542DCE-8936-4D5F-B550-804EEC11EE76}" name="التكلفة الشهرية (بدون ضريبة القيمة المضافة)" dataDxfId="53" totalsRowDxfId="52"/>
    <tableColumn id="6" xr3:uid="{0773BAC2-749D-45C6-8C3E-7EB16E178461}" name="إجمالي تكاليف العقد" totalsRowFunction="sum" dataDxfId="51" totalsRowDxfId="50">
      <calculatedColumnFormula>Table123[[#This Row],[العدد]]*Table123[[#This Row],[مدة العقد (بالأشهر)]]*Table123[[#This Row],[التكلفة الشهرية (بدون ضريبة القيمة المضافة)]]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A8BAFB4-9F11-4BFE-A2A4-7AC1C7271BAC}" name="Table11424" displayName="Table11424" ref="B3:G37" totalsRowCount="1" headerRowDxfId="49" tableBorderDxfId="48">
  <autoFilter ref="B3:G36" xr:uid="{5E0ED0D9-C26F-42A4-9C1A-45AC61D714F3}"/>
  <tableColumns count="6">
    <tableColumn id="1" xr3:uid="{DFA5FC4D-BB7D-49C1-ABD1-25BE4D1EC6A6}" name="#" totalsRowLabel="Total" dataDxfId="47" totalsRowDxfId="46"/>
    <tableColumn id="2" xr3:uid="{9FA0E01C-BDE9-4803-9DFC-A36F12764BE6}" name="نوع المعِدة" dataDxfId="45" totalsRowDxfId="44"/>
    <tableColumn id="3" xr3:uid="{163C3CD3-5B9D-4345-A292-358E0612DD62}" name="العدد" totalsRowFunction="sum" dataDxfId="43" totalsRowDxfId="42"/>
    <tableColumn id="7" xr3:uid="{309B8FA8-9850-4ACF-BC76-7FD76529AD68}" name="مدة العقد (بالأشهر)" dataDxfId="41" totalsRowDxfId="40"/>
    <tableColumn id="4" xr3:uid="{00512665-393D-4DA0-8AAE-946DA83766DD}" name="التكلفة الشهرية (بدون ضريبة القيمة المضافة)" dataDxfId="39" totalsRowDxfId="38"/>
    <tableColumn id="6" xr3:uid="{A5A5E5DA-9752-47C8-9C5E-BFE57B032354}" name="إجمالي تكاليف العقد" totalsRowFunction="sum" dataDxfId="37" totalsRowDxfId="36">
      <calculatedColumnFormula>Table11424[[#This Row],[العدد]]*Table11424[[#This Row],[مدة العقد (بالأشهر)]]*Table11424[[#This Row],[التكلفة الشهرية (بدون ضريبة القيمة المضافة)]]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2CB5EAD-A511-406F-9BF2-1B9A2ECFE265}" name="Table12325" displayName="Table12325" ref="H3:K37" totalsRowCount="1" headerRowDxfId="35" tableBorderDxfId="34">
  <autoFilter ref="H3:K36" xr:uid="{376F620C-0658-4310-90ED-21FE35CA2F65}"/>
  <tableColumns count="4">
    <tableColumn id="3" xr3:uid="{5B1F3723-EDAA-4EF9-843B-403A6CEBA282}" name="العدد" totalsRowFunction="sum" dataDxfId="33" totalsRowDxfId="32"/>
    <tableColumn id="7" xr3:uid="{0C26D886-3821-4A6F-A056-D7E13CEB49B2}" name="مدة العقد (بالأشهر)" dataDxfId="31" totalsRowDxfId="30"/>
    <tableColumn id="4" xr3:uid="{93F56C25-5ACF-4994-B45F-D6F180D51A77}" name="التكلفة الشهرية (بدون ضريبة القيمة المضافة)" dataDxfId="29" totalsRowDxfId="28"/>
    <tableColumn id="6" xr3:uid="{E33FF696-1C0F-467B-97A2-C799619F4BF3}" name="إجمالي تكاليف العقد" totalsRowFunction="sum" dataDxfId="27" totalsRowDxfId="26">
      <calculatedColumnFormula>Table12325[[#This Row],[العدد]]*Table12325[[#This Row],[مدة العقد (بالأشهر)]]*Table12325[[#This Row],[التكلفة الشهرية (بدون ضريبة القيمة المضافة)]]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33D40C-76B7-4FB7-A10E-B77606D7107F}" name="Table1142426" displayName="Table1142426" ref="B3:G37" totalsRowCount="1" headerRowDxfId="25" tableBorderDxfId="24">
  <autoFilter ref="B3:G36" xr:uid="{5E0ED0D9-C26F-42A4-9C1A-45AC61D714F3}"/>
  <tableColumns count="6">
    <tableColumn id="1" xr3:uid="{A3AD4A0F-2865-4948-A231-8CE6A71E77AB}" name="#" totalsRowLabel="Total" dataDxfId="23" totalsRowDxfId="22"/>
    <tableColumn id="2" xr3:uid="{0BA74F43-DFC6-4213-AE4F-1E406DBA9269}" name="البند" dataDxfId="21" totalsRowDxfId="20"/>
    <tableColumn id="3" xr3:uid="{6378824B-DDA5-4B8A-BB67-5D9B9782BE04}" name="العدد" totalsRowFunction="sum" dataDxfId="19" totalsRowDxfId="18"/>
    <tableColumn id="7" xr3:uid="{E098C144-EE31-42B8-940B-79AC1F354766}" name="مدة العقد (بالأشهر)" dataDxfId="17" totalsRowDxfId="16"/>
    <tableColumn id="4" xr3:uid="{41D1FFC9-30A7-4866-89E4-6A7017FDD1DD}" name="التكلفة الشهرية (بدون ضريبة القيمة المضافة)" dataDxfId="15" totalsRowDxfId="14"/>
    <tableColumn id="6" xr3:uid="{426BB9E1-8F3C-4115-AF59-8CE40005D404}" name="إجمالي تكاليف العقد" totalsRowFunction="sum" dataDxfId="13" totalsRowDxfId="12">
      <calculatedColumnFormula>Table1142426[[#This Row],[العدد]]*Table1142426[[#This Row],[مدة العقد (بالأشهر)]]*Table1142426[[#This Row],[التكلفة الشهرية (بدون ضريبة القيمة المضافة)]]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E84567-E4D8-44B7-9A99-D568CB203D1E}" name="Table3" displayName="Table3" ref="C3:E11" totalsRowShown="0" headerRowDxfId="11" headerRowBorderDxfId="10" tableBorderDxfId="9" totalsRowBorderDxfId="8">
  <autoFilter ref="C3:E11" xr:uid="{E4E84567-E4D8-44B7-9A99-D568CB203D1E}"/>
  <tableColumns count="3">
    <tableColumn id="1" xr3:uid="{231161C8-E8BB-4DAB-8095-297838B69F59}" name="#"/>
    <tableColumn id="2" xr3:uid="{94EED6E3-AAB7-491C-8FE3-2D031A10CAD7}" name="السؤال"/>
    <tableColumn id="3" xr3:uid="{B0AD88AD-3B04-42AD-9DE4-AFE98A9A5249}" name="الجواب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609F9-1860-490B-9369-61FCA5BB9AA4}">
  <sheetPr>
    <pageSetUpPr fitToPage="1"/>
  </sheetPr>
  <dimension ref="E1:O46"/>
  <sheetViews>
    <sheetView showGridLines="0" showRowColHeaders="0" rightToLeft="1" tabSelected="1" zoomScale="85" zoomScaleNormal="85" workbookViewId="0">
      <selection activeCell="F1" sqref="F1"/>
    </sheetView>
  </sheetViews>
  <sheetFormatPr defaultColWidth="8.9140625" defaultRowHeight="14.4" customHeight="1" zeroHeight="1" x14ac:dyDescent="0.3"/>
  <cols>
    <col min="1" max="4" width="8.9140625" style="13" customWidth="1"/>
    <col min="5" max="5" width="0.58203125" style="15" customWidth="1"/>
    <col min="6" max="8" width="8.9140625" customWidth="1"/>
    <col min="9" max="9" width="18.33203125" customWidth="1"/>
    <col min="10" max="14" width="8.9140625" customWidth="1"/>
    <col min="15" max="15" width="0.58203125" style="12" customWidth="1"/>
    <col min="16" max="16384" width="8.9140625" style="13"/>
  </cols>
  <sheetData>
    <row r="1" spans="5:15" ht="14" x14ac:dyDescent="0.3">
      <c r="E1"/>
      <c r="F1" s="17"/>
      <c r="G1" s="18"/>
      <c r="H1" s="18"/>
      <c r="I1" s="18"/>
      <c r="J1" s="18"/>
      <c r="K1" s="18"/>
      <c r="L1" s="18"/>
      <c r="M1" s="18"/>
      <c r="N1" s="19"/>
      <c r="O1"/>
    </row>
    <row r="2" spans="5:15" ht="14" x14ac:dyDescent="0.3">
      <c r="E2"/>
      <c r="F2" s="20"/>
      <c r="N2" s="21"/>
      <c r="O2"/>
    </row>
    <row r="3" spans="5:15" ht="14" x14ac:dyDescent="0.3">
      <c r="E3"/>
      <c r="F3" s="20"/>
      <c r="N3" s="21"/>
      <c r="O3"/>
    </row>
    <row r="4" spans="5:15" ht="14" x14ac:dyDescent="0.3">
      <c r="E4"/>
      <c r="F4" s="20"/>
      <c r="N4" s="21"/>
      <c r="O4"/>
    </row>
    <row r="5" spans="5:15" ht="14" x14ac:dyDescent="0.3">
      <c r="E5"/>
      <c r="F5" s="20"/>
      <c r="N5" s="21"/>
      <c r="O5"/>
    </row>
    <row r="6" spans="5:15" ht="14" x14ac:dyDescent="0.3">
      <c r="E6"/>
      <c r="F6" s="20"/>
      <c r="N6" s="21"/>
      <c r="O6"/>
    </row>
    <row r="7" spans="5:15" ht="40.5" x14ac:dyDescent="1.55">
      <c r="E7"/>
      <c r="F7" s="78"/>
      <c r="G7" s="79"/>
      <c r="H7" s="79"/>
      <c r="I7" s="79"/>
      <c r="J7" s="79"/>
      <c r="K7" s="79"/>
      <c r="L7" s="79"/>
      <c r="M7" s="79"/>
      <c r="N7" s="80"/>
      <c r="O7" s="16"/>
    </row>
    <row r="8" spans="5:15" ht="26" thickBot="1" x14ac:dyDescent="1.05">
      <c r="E8"/>
      <c r="F8" s="22"/>
      <c r="G8" s="23"/>
      <c r="H8" s="23"/>
      <c r="I8" s="23"/>
      <c r="J8" s="23"/>
      <c r="K8" s="23"/>
      <c r="L8" s="23"/>
      <c r="M8" s="23"/>
      <c r="N8" s="21"/>
      <c r="O8"/>
    </row>
    <row r="9" spans="5:15" ht="36.5" thickBot="1" x14ac:dyDescent="1.05">
      <c r="E9"/>
      <c r="F9" s="22"/>
      <c r="G9" s="23"/>
      <c r="H9" s="81" t="s">
        <v>91</v>
      </c>
      <c r="I9" s="82"/>
      <c r="J9" s="82"/>
      <c r="K9" s="82"/>
      <c r="L9" s="83"/>
      <c r="M9" s="23"/>
      <c r="N9" s="24"/>
      <c r="O9"/>
    </row>
    <row r="10" spans="5:15" ht="36.5" thickBot="1" x14ac:dyDescent="1.05">
      <c r="E10"/>
      <c r="F10" s="22"/>
      <c r="G10" s="23"/>
      <c r="H10" s="25"/>
      <c r="I10" s="23"/>
      <c r="J10" s="23"/>
      <c r="K10" s="25"/>
      <c r="L10" s="25"/>
      <c r="M10" s="23"/>
      <c r="N10" s="24"/>
      <c r="O10"/>
    </row>
    <row r="11" spans="5:15" ht="27.5" thickBot="1" x14ac:dyDescent="1.05">
      <c r="E11"/>
      <c r="F11" s="22"/>
      <c r="G11" s="37" t="s">
        <v>83</v>
      </c>
      <c r="H11" s="27"/>
      <c r="I11" s="27"/>
      <c r="J11" s="75"/>
      <c r="K11" s="76"/>
      <c r="L11" s="76"/>
      <c r="M11" s="77"/>
      <c r="N11" s="24"/>
      <c r="O11"/>
    </row>
    <row r="12" spans="5:15" ht="14.4" customHeight="1" thickBot="1" x14ac:dyDescent="1.05">
      <c r="E12"/>
      <c r="F12" s="22"/>
      <c r="G12" s="26"/>
      <c r="H12" s="27"/>
      <c r="I12" s="27"/>
      <c r="J12" s="27"/>
      <c r="K12" s="23"/>
      <c r="L12" s="23"/>
      <c r="M12" s="23"/>
      <c r="N12" s="24"/>
      <c r="O12"/>
    </row>
    <row r="13" spans="5:15" ht="27.5" thickBot="1" x14ac:dyDescent="1.05">
      <c r="E13"/>
      <c r="F13" s="22"/>
      <c r="G13" s="37" t="s">
        <v>84</v>
      </c>
      <c r="H13" s="27"/>
      <c r="I13" s="27"/>
      <c r="J13" s="75"/>
      <c r="K13" s="76"/>
      <c r="L13" s="76"/>
      <c r="M13" s="77"/>
      <c r="N13" s="24"/>
      <c r="O13"/>
    </row>
    <row r="14" spans="5:15" ht="14.4" customHeight="1" thickBot="1" x14ac:dyDescent="1.05">
      <c r="E14"/>
      <c r="F14" s="22"/>
      <c r="G14" s="26"/>
      <c r="H14" s="27"/>
      <c r="I14" s="27"/>
      <c r="J14" s="27"/>
      <c r="K14" s="23"/>
      <c r="L14" s="23"/>
      <c r="M14" s="23"/>
      <c r="N14" s="24"/>
      <c r="O14"/>
    </row>
    <row r="15" spans="5:15" ht="27.5" thickBot="1" x14ac:dyDescent="1.05">
      <c r="E15"/>
      <c r="F15" s="22"/>
      <c r="G15" s="37" t="s">
        <v>19</v>
      </c>
      <c r="H15" s="27"/>
      <c r="I15" s="27"/>
      <c r="J15" s="75"/>
      <c r="K15" s="76"/>
      <c r="L15" s="76"/>
      <c r="M15" s="77"/>
      <c r="N15" s="24"/>
      <c r="O15"/>
    </row>
    <row r="16" spans="5:15" ht="27.5" thickBot="1" x14ac:dyDescent="1.05">
      <c r="E16"/>
      <c r="F16" s="22"/>
      <c r="G16" s="26"/>
      <c r="H16" s="27"/>
      <c r="I16" s="27"/>
      <c r="J16" s="27"/>
      <c r="K16" s="23"/>
      <c r="L16" s="23"/>
      <c r="M16" s="23"/>
      <c r="N16" s="24"/>
      <c r="O16"/>
    </row>
    <row r="17" spans="5:15" ht="27.5" thickBot="1" x14ac:dyDescent="1.05">
      <c r="E17"/>
      <c r="F17" s="22"/>
      <c r="G17" s="37" t="s">
        <v>20</v>
      </c>
      <c r="H17" s="27"/>
      <c r="I17" s="27"/>
      <c r="J17" s="75"/>
      <c r="K17" s="76"/>
      <c r="L17" s="76"/>
      <c r="M17" s="77"/>
      <c r="N17" s="24"/>
      <c r="O17"/>
    </row>
    <row r="18" spans="5:15" ht="27.5" thickBot="1" x14ac:dyDescent="1.05">
      <c r="E18"/>
      <c r="F18" s="22"/>
      <c r="G18" s="26"/>
      <c r="H18" s="27"/>
      <c r="I18" s="27"/>
      <c r="J18" s="27"/>
      <c r="K18" s="23"/>
      <c r="L18" s="23"/>
      <c r="M18" s="23"/>
      <c r="N18" s="24"/>
      <c r="O18"/>
    </row>
    <row r="19" spans="5:15" ht="27.5" thickBot="1" x14ac:dyDescent="1.05">
      <c r="E19"/>
      <c r="F19" s="22"/>
      <c r="G19" s="37" t="s">
        <v>85</v>
      </c>
      <c r="H19" s="27"/>
      <c r="I19" s="27"/>
      <c r="J19" s="75"/>
      <c r="K19" s="76"/>
      <c r="L19" s="76"/>
      <c r="M19" s="77"/>
      <c r="N19" s="24"/>
      <c r="O19"/>
    </row>
    <row r="20" spans="5:15" ht="27.5" thickBot="1" x14ac:dyDescent="1.05">
      <c r="E20"/>
      <c r="F20" s="22"/>
      <c r="G20" s="26"/>
      <c r="H20" s="27"/>
      <c r="I20" s="27"/>
      <c r="J20" s="27"/>
      <c r="K20" s="23"/>
      <c r="L20" s="23"/>
      <c r="M20" s="23"/>
      <c r="N20" s="24"/>
      <c r="O20"/>
    </row>
    <row r="21" spans="5:15" ht="27.5" thickBot="1" x14ac:dyDescent="1.05">
      <c r="E21"/>
      <c r="F21" s="22"/>
      <c r="G21" s="37" t="s">
        <v>86</v>
      </c>
      <c r="H21" s="28"/>
      <c r="I21" s="28"/>
      <c r="J21" s="75"/>
      <c r="K21" s="76"/>
      <c r="L21" s="76"/>
      <c r="M21" s="77"/>
      <c r="N21" s="24"/>
      <c r="O21"/>
    </row>
    <row r="22" spans="5:15" ht="27.5" thickBot="1" x14ac:dyDescent="1.05">
      <c r="E22"/>
      <c r="F22" s="30"/>
      <c r="G22" s="29"/>
      <c r="H22" s="28"/>
      <c r="I22" s="28"/>
      <c r="J22" s="28"/>
      <c r="K22" s="23"/>
      <c r="L22" s="23"/>
      <c r="M22" s="23"/>
      <c r="N22" s="32"/>
      <c r="O22"/>
    </row>
    <row r="23" spans="5:15" ht="27.5" thickBot="1" x14ac:dyDescent="1.05">
      <c r="E23"/>
      <c r="F23" s="20"/>
      <c r="G23" s="37" t="s">
        <v>87</v>
      </c>
      <c r="H23" s="23"/>
      <c r="I23" s="23"/>
      <c r="J23" s="75"/>
      <c r="K23" s="76"/>
      <c r="L23" s="76"/>
      <c r="M23" s="77"/>
      <c r="N23" s="21"/>
      <c r="O23"/>
    </row>
    <row r="24" spans="5:15" ht="14.5" thickBot="1" x14ac:dyDescent="0.35">
      <c r="E24"/>
      <c r="F24" s="20"/>
      <c r="G24" s="14"/>
      <c r="N24" s="21"/>
      <c r="O24"/>
    </row>
    <row r="25" spans="5:15" ht="27.5" thickBot="1" x14ac:dyDescent="1.05">
      <c r="E25"/>
      <c r="F25" s="22"/>
      <c r="G25" s="37" t="s">
        <v>88</v>
      </c>
      <c r="H25" s="27"/>
      <c r="I25" s="27"/>
      <c r="J25" s="75"/>
      <c r="K25" s="76"/>
      <c r="L25" s="76"/>
      <c r="M25" s="77"/>
      <c r="N25" s="24"/>
      <c r="O25"/>
    </row>
    <row r="26" spans="5:15" ht="27.5" thickBot="1" x14ac:dyDescent="1.05">
      <c r="E26"/>
      <c r="F26" s="22"/>
      <c r="G26" s="26"/>
      <c r="H26" s="27"/>
      <c r="I26" s="27"/>
      <c r="J26" s="27"/>
      <c r="K26" s="23"/>
      <c r="L26" s="23"/>
      <c r="M26" s="23"/>
      <c r="N26" s="24"/>
      <c r="O26"/>
    </row>
    <row r="27" spans="5:15" ht="27.5" thickBot="1" x14ac:dyDescent="1.05">
      <c r="E27"/>
      <c r="F27" s="22"/>
      <c r="G27" s="37" t="s">
        <v>89</v>
      </c>
      <c r="H27" s="28"/>
      <c r="I27" s="28"/>
      <c r="J27" s="75"/>
      <c r="K27" s="76"/>
      <c r="L27" s="76"/>
      <c r="M27" s="77"/>
      <c r="N27" s="24"/>
      <c r="O27"/>
    </row>
    <row r="28" spans="5:15" ht="27.5" thickBot="1" x14ac:dyDescent="1.05">
      <c r="E28"/>
      <c r="F28" s="30"/>
      <c r="G28" s="29"/>
      <c r="H28" s="28"/>
      <c r="I28" s="28"/>
      <c r="J28" s="28"/>
      <c r="K28" s="23"/>
      <c r="L28" s="23"/>
      <c r="M28" s="23"/>
      <c r="N28" s="32"/>
      <c r="O28"/>
    </row>
    <row r="29" spans="5:15" ht="27.5" thickBot="1" x14ac:dyDescent="1.05">
      <c r="E29"/>
      <c r="F29" s="20"/>
      <c r="G29" s="37" t="s">
        <v>90</v>
      </c>
      <c r="H29" s="23"/>
      <c r="I29" s="23"/>
      <c r="J29" s="75"/>
      <c r="K29" s="76"/>
      <c r="L29" s="76"/>
      <c r="M29" s="77"/>
      <c r="N29" s="21"/>
      <c r="O29"/>
    </row>
    <row r="30" spans="5:15" ht="14.5" thickBot="1" x14ac:dyDescent="0.35">
      <c r="E30"/>
      <c r="F30" s="20"/>
      <c r="G30" s="14"/>
      <c r="N30" s="21"/>
      <c r="O30"/>
    </row>
    <row r="31" spans="5:15" ht="14.4" customHeight="1" x14ac:dyDescent="0.3">
      <c r="E31"/>
      <c r="F31" s="20"/>
      <c r="G31" s="84" t="s">
        <v>92</v>
      </c>
      <c r="H31" s="85"/>
      <c r="I31" s="85"/>
      <c r="J31" s="85"/>
      <c r="K31" s="85"/>
      <c r="L31" s="85"/>
      <c r="M31" s="86"/>
      <c r="N31" s="21"/>
      <c r="O31"/>
    </row>
    <row r="32" spans="5:15" ht="14" x14ac:dyDescent="0.3">
      <c r="E32"/>
      <c r="F32" s="20"/>
      <c r="G32" s="87"/>
      <c r="H32" s="88"/>
      <c r="I32" s="88"/>
      <c r="J32" s="88"/>
      <c r="K32" s="88"/>
      <c r="L32" s="88"/>
      <c r="M32" s="89"/>
      <c r="N32" s="21"/>
      <c r="O32"/>
    </row>
    <row r="33" spans="5:15" ht="14.5" thickBot="1" x14ac:dyDescent="0.35">
      <c r="E33"/>
      <c r="F33" s="20"/>
      <c r="G33" s="90"/>
      <c r="H33" s="91"/>
      <c r="I33" s="91"/>
      <c r="J33" s="91"/>
      <c r="K33" s="91"/>
      <c r="L33" s="91"/>
      <c r="M33" s="92"/>
      <c r="N33" s="21"/>
      <c r="O33"/>
    </row>
    <row r="34" spans="5:15" ht="14" x14ac:dyDescent="0.3">
      <c r="E34"/>
      <c r="F34" s="20"/>
      <c r="G34" s="14"/>
      <c r="N34" s="21"/>
      <c r="O34"/>
    </row>
    <row r="35" spans="5:15" ht="14" x14ac:dyDescent="0.3">
      <c r="E35"/>
      <c r="F35" s="20"/>
      <c r="G35" s="14"/>
      <c r="N35" s="21"/>
      <c r="O35"/>
    </row>
    <row r="36" spans="5:15" ht="14" x14ac:dyDescent="0.3">
      <c r="E36"/>
      <c r="F36" s="20"/>
      <c r="G36" s="14"/>
      <c r="N36" s="21"/>
      <c r="O36"/>
    </row>
    <row r="37" spans="5:15" ht="14" x14ac:dyDescent="0.3">
      <c r="E37"/>
      <c r="F37" s="20"/>
      <c r="G37" s="14"/>
      <c r="N37" s="21"/>
      <c r="O37"/>
    </row>
    <row r="38" spans="5:15" ht="14" x14ac:dyDescent="0.3">
      <c r="E38"/>
      <c r="F38" s="20"/>
      <c r="G38" s="14"/>
      <c r="N38" s="21"/>
      <c r="O38"/>
    </row>
    <row r="39" spans="5:15" ht="14" x14ac:dyDescent="0.3">
      <c r="E39"/>
      <c r="F39" s="20"/>
      <c r="G39" s="14"/>
      <c r="N39" s="21"/>
      <c r="O39"/>
    </row>
    <row r="40" spans="5:15" ht="14" x14ac:dyDescent="0.3">
      <c r="E40"/>
      <c r="F40" s="20"/>
      <c r="G40" s="14"/>
      <c r="N40" s="21"/>
      <c r="O40"/>
    </row>
    <row r="41" spans="5:15" ht="14" x14ac:dyDescent="0.3">
      <c r="E41"/>
      <c r="F41" s="20"/>
      <c r="G41" s="14"/>
      <c r="N41" s="21"/>
      <c r="O41"/>
    </row>
    <row r="42" spans="5:15" ht="14" x14ac:dyDescent="0.3">
      <c r="E42"/>
      <c r="F42" s="20"/>
      <c r="G42" s="14"/>
      <c r="N42" s="21"/>
      <c r="O42"/>
    </row>
    <row r="43" spans="5:15" ht="14" x14ac:dyDescent="0.3">
      <c r="E43"/>
      <c r="F43" s="20"/>
      <c r="G43" s="14"/>
      <c r="N43" s="21"/>
      <c r="O43"/>
    </row>
    <row r="44" spans="5:15" ht="14" x14ac:dyDescent="0.3">
      <c r="E44"/>
      <c r="F44" s="20"/>
      <c r="G44" s="14"/>
      <c r="N44" s="21"/>
      <c r="O44"/>
    </row>
    <row r="45" spans="5:15" ht="14" x14ac:dyDescent="0.3">
      <c r="E45"/>
      <c r="F45" s="33"/>
      <c r="G45" s="34"/>
      <c r="H45" s="35"/>
      <c r="I45" s="35"/>
      <c r="J45" s="35"/>
      <c r="K45" s="35"/>
      <c r="L45" s="35"/>
      <c r="M45" s="35"/>
      <c r="N45" s="36"/>
      <c r="O45"/>
    </row>
    <row r="46" spans="5:15" ht="3" customHeight="1" x14ac:dyDescent="0.3">
      <c r="E46"/>
      <c r="G46" s="14" t="s">
        <v>21</v>
      </c>
      <c r="O46"/>
    </row>
  </sheetData>
  <mergeCells count="13">
    <mergeCell ref="G31:M33"/>
    <mergeCell ref="J19:M19"/>
    <mergeCell ref="J21:M21"/>
    <mergeCell ref="J23:M23"/>
    <mergeCell ref="J25:M25"/>
    <mergeCell ref="J27:M27"/>
    <mergeCell ref="J29:M29"/>
    <mergeCell ref="J17:M17"/>
    <mergeCell ref="F7:N7"/>
    <mergeCell ref="H9:L9"/>
    <mergeCell ref="J11:M11"/>
    <mergeCell ref="J13:M13"/>
    <mergeCell ref="J15:M15"/>
  </mergeCells>
  <pageMargins left="0.7" right="0.7" top="0.75" bottom="0.75" header="0.3" footer="0.3"/>
  <pageSetup scale="9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7BF6-9046-4256-A409-E410CBE9680D}">
  <sheetPr>
    <pageSetUpPr fitToPage="1"/>
  </sheetPr>
  <dimension ref="E1:O49"/>
  <sheetViews>
    <sheetView showGridLines="0" rightToLeft="1" zoomScale="85" zoomScaleNormal="85" workbookViewId="0">
      <selection activeCell="F26" sqref="F26"/>
    </sheetView>
  </sheetViews>
  <sheetFormatPr defaultColWidth="8.75" defaultRowHeight="0" customHeight="1" zeroHeight="1" x14ac:dyDescent="0.3"/>
  <cols>
    <col min="1" max="4" width="8.75" style="13" customWidth="1"/>
    <col min="5" max="5" width="0.58203125" style="15" customWidth="1"/>
    <col min="6" max="6" width="8.75" customWidth="1"/>
    <col min="7" max="7" width="3.25" customWidth="1"/>
    <col min="8" max="12" width="8.75" customWidth="1"/>
    <col min="13" max="13" width="20" customWidth="1"/>
    <col min="14" max="14" width="8.75" customWidth="1"/>
    <col min="15" max="15" width="0.58203125" style="12" customWidth="1"/>
    <col min="16" max="16384" width="8.75" style="13"/>
  </cols>
  <sheetData>
    <row r="1" spans="5:15" ht="14" x14ac:dyDescent="0.3">
      <c r="E1"/>
      <c r="F1" s="17"/>
      <c r="G1" s="18"/>
      <c r="H1" s="18"/>
      <c r="I1" s="18"/>
      <c r="J1" s="18"/>
      <c r="K1" s="18"/>
      <c r="L1" s="18"/>
      <c r="M1" s="18"/>
      <c r="N1" s="19"/>
      <c r="O1"/>
    </row>
    <row r="2" spans="5:15" ht="14" x14ac:dyDescent="0.3">
      <c r="E2"/>
      <c r="F2" s="20"/>
      <c r="N2" s="21"/>
      <c r="O2"/>
    </row>
    <row r="3" spans="5:15" ht="14" x14ac:dyDescent="0.3">
      <c r="E3"/>
      <c r="F3" s="20"/>
      <c r="N3" s="21"/>
      <c r="O3"/>
    </row>
    <row r="4" spans="5:15" ht="14" x14ac:dyDescent="0.3">
      <c r="E4"/>
      <c r="F4" s="20"/>
      <c r="N4" s="21"/>
      <c r="O4"/>
    </row>
    <row r="5" spans="5:15" ht="14" x14ac:dyDescent="0.3">
      <c r="E5"/>
      <c r="F5" s="20"/>
      <c r="N5" s="21"/>
      <c r="O5"/>
    </row>
    <row r="6" spans="5:15" ht="14" x14ac:dyDescent="0.3">
      <c r="E6"/>
      <c r="F6" s="20"/>
      <c r="N6" s="21"/>
      <c r="O6"/>
    </row>
    <row r="7" spans="5:15" ht="40.5" x14ac:dyDescent="1.55">
      <c r="E7"/>
      <c r="F7" s="98"/>
      <c r="G7" s="99"/>
      <c r="H7" s="99"/>
      <c r="I7" s="99"/>
      <c r="J7" s="99"/>
      <c r="K7" s="99"/>
      <c r="L7" s="99"/>
      <c r="M7" s="99"/>
      <c r="N7" s="100"/>
      <c r="O7" s="16"/>
    </row>
    <row r="8" spans="5:15" ht="26" thickBot="1" x14ac:dyDescent="1.05">
      <c r="E8"/>
      <c r="F8" s="101"/>
      <c r="G8" s="101"/>
      <c r="H8" s="101"/>
      <c r="I8" s="43"/>
      <c r="J8" s="43"/>
      <c r="K8" s="43"/>
      <c r="L8" s="43"/>
      <c r="M8" s="43"/>
      <c r="N8" s="21"/>
      <c r="O8"/>
    </row>
    <row r="9" spans="5:15" ht="20" customHeight="1" x14ac:dyDescent="0.3">
      <c r="E9"/>
      <c r="F9" s="20"/>
      <c r="G9" s="102" t="s">
        <v>55</v>
      </c>
      <c r="H9" s="103"/>
      <c r="I9" s="103"/>
      <c r="J9" s="103"/>
      <c r="K9" s="103"/>
      <c r="L9" s="103"/>
      <c r="M9" s="104"/>
      <c r="N9" s="21"/>
      <c r="O9"/>
    </row>
    <row r="10" spans="5:15" ht="23" x14ac:dyDescent="0.3">
      <c r="E10"/>
      <c r="F10" s="20"/>
      <c r="G10" s="69" t="s">
        <v>5</v>
      </c>
      <c r="H10" s="105" t="s">
        <v>56</v>
      </c>
      <c r="I10" s="105"/>
      <c r="J10" s="105" t="s">
        <v>57</v>
      </c>
      <c r="K10" s="105"/>
      <c r="L10" s="105"/>
      <c r="M10" s="106"/>
      <c r="N10" s="21"/>
      <c r="O10"/>
    </row>
    <row r="11" spans="5:15" ht="22.5" customHeight="1" x14ac:dyDescent="0.3">
      <c r="E11"/>
      <c r="F11" s="20"/>
      <c r="G11" s="70">
        <v>1</v>
      </c>
      <c r="H11" s="93" t="s">
        <v>58</v>
      </c>
      <c r="I11" s="94"/>
      <c r="J11" s="95" t="s">
        <v>64</v>
      </c>
      <c r="K11" s="96"/>
      <c r="L11" s="96"/>
      <c r="M11" s="97"/>
      <c r="N11" s="21"/>
      <c r="O11"/>
    </row>
    <row r="12" spans="5:15" ht="19.5" customHeight="1" x14ac:dyDescent="0.3">
      <c r="E12"/>
      <c r="F12" s="20"/>
      <c r="G12" s="70">
        <v>2</v>
      </c>
      <c r="H12" s="93" t="s">
        <v>59</v>
      </c>
      <c r="I12" s="94"/>
      <c r="J12" s="95" t="s">
        <v>65</v>
      </c>
      <c r="K12" s="96"/>
      <c r="L12" s="96"/>
      <c r="M12" s="97"/>
      <c r="N12" s="21"/>
      <c r="O12"/>
    </row>
    <row r="13" spans="5:15" ht="32" customHeight="1" x14ac:dyDescent="0.3">
      <c r="E13"/>
      <c r="F13" s="20"/>
      <c r="G13" s="70">
        <v>3</v>
      </c>
      <c r="H13" s="93" t="s">
        <v>60</v>
      </c>
      <c r="I13" s="94"/>
      <c r="J13" s="95" t="s">
        <v>66</v>
      </c>
      <c r="K13" s="96"/>
      <c r="L13" s="96"/>
      <c r="M13" s="97"/>
      <c r="N13" s="21"/>
      <c r="O13"/>
    </row>
    <row r="14" spans="5:15" ht="35" customHeight="1" x14ac:dyDescent="0.3">
      <c r="E14"/>
      <c r="F14" s="20"/>
      <c r="G14" s="70">
        <v>4</v>
      </c>
      <c r="H14" s="93" t="s">
        <v>61</v>
      </c>
      <c r="I14" s="94"/>
      <c r="J14" s="95" t="s">
        <v>67</v>
      </c>
      <c r="K14" s="96"/>
      <c r="L14" s="96"/>
      <c r="M14" s="97"/>
      <c r="N14" s="21"/>
      <c r="O14"/>
    </row>
    <row r="15" spans="5:15" ht="27.5" customHeight="1" x14ac:dyDescent="0.3">
      <c r="E15"/>
      <c r="F15" s="20"/>
      <c r="G15" s="70">
        <v>5</v>
      </c>
      <c r="H15" s="93" t="s">
        <v>62</v>
      </c>
      <c r="I15" s="94"/>
      <c r="J15" s="95" t="s">
        <v>68</v>
      </c>
      <c r="K15" s="96"/>
      <c r="L15" s="96"/>
      <c r="M15" s="97"/>
      <c r="N15" s="21"/>
      <c r="O15"/>
    </row>
    <row r="16" spans="5:15" ht="16.5" customHeight="1" thickBot="1" x14ac:dyDescent="0.35">
      <c r="E16"/>
      <c r="F16" s="20"/>
      <c r="G16" s="71">
        <v>6</v>
      </c>
      <c r="H16" s="122" t="s">
        <v>63</v>
      </c>
      <c r="I16" s="123"/>
      <c r="J16" s="119" t="s">
        <v>69</v>
      </c>
      <c r="K16" s="120"/>
      <c r="L16" s="120"/>
      <c r="M16" s="121"/>
      <c r="N16" s="21"/>
      <c r="O16"/>
    </row>
    <row r="17" spans="5:15" ht="28" customHeight="1" thickBot="1" x14ac:dyDescent="0.35">
      <c r="E17"/>
      <c r="F17" s="20"/>
      <c r="G17" s="73"/>
      <c r="H17" s="114"/>
      <c r="I17" s="114"/>
      <c r="J17" s="107"/>
      <c r="K17" s="107"/>
      <c r="L17" s="107"/>
      <c r="M17" s="107"/>
      <c r="N17" s="21"/>
      <c r="O17"/>
    </row>
    <row r="18" spans="5:15" ht="26.5" hidden="1" thickBot="1" x14ac:dyDescent="0.35">
      <c r="E18"/>
      <c r="F18" s="20"/>
      <c r="G18" s="72"/>
      <c r="H18" s="115"/>
      <c r="I18" s="116"/>
      <c r="J18" s="108"/>
      <c r="K18" s="109"/>
      <c r="L18" s="109"/>
      <c r="M18" s="110"/>
      <c r="N18" s="21"/>
      <c r="O18"/>
    </row>
    <row r="19" spans="5:15" ht="27.5" hidden="1" thickBot="1" x14ac:dyDescent="0.35">
      <c r="E19"/>
      <c r="F19" s="20"/>
      <c r="G19" s="45"/>
      <c r="H19" s="117"/>
      <c r="I19" s="118"/>
      <c r="J19" s="111"/>
      <c r="K19" s="112"/>
      <c r="L19" s="112"/>
      <c r="M19" s="113"/>
      <c r="N19" s="21"/>
      <c r="O19"/>
    </row>
    <row r="20" spans="5:15" ht="14.5" hidden="1" thickBot="1" x14ac:dyDescent="0.35">
      <c r="E20"/>
      <c r="F20" s="20"/>
      <c r="G20" s="44"/>
      <c r="N20" s="21"/>
      <c r="O20"/>
    </row>
    <row r="21" spans="5:15" ht="19.5" customHeight="1" x14ac:dyDescent="0.3">
      <c r="E21"/>
      <c r="F21" s="20"/>
      <c r="G21" s="127" t="s">
        <v>82</v>
      </c>
      <c r="H21" s="128"/>
      <c r="I21" s="128"/>
      <c r="J21" s="128"/>
      <c r="K21" s="128"/>
      <c r="L21" s="128"/>
      <c r="M21" s="129"/>
      <c r="N21" s="21"/>
      <c r="O21"/>
    </row>
    <row r="22" spans="5:15" ht="19.5" customHeight="1" x14ac:dyDescent="0.3">
      <c r="E22"/>
      <c r="F22" s="20"/>
      <c r="G22" s="64" t="s">
        <v>5</v>
      </c>
      <c r="H22" s="133" t="s">
        <v>12</v>
      </c>
      <c r="I22" s="134"/>
      <c r="J22" s="134"/>
      <c r="K22" s="134"/>
      <c r="L22" s="135"/>
      <c r="M22" s="65" t="s">
        <v>13</v>
      </c>
      <c r="N22" s="21"/>
      <c r="O22"/>
    </row>
    <row r="23" spans="5:15" ht="19.5" customHeight="1" x14ac:dyDescent="0.3">
      <c r="E23"/>
      <c r="F23" s="20"/>
      <c r="G23" s="1">
        <v>1</v>
      </c>
      <c r="H23" s="130" t="s">
        <v>3</v>
      </c>
      <c r="I23" s="131"/>
      <c r="J23" s="131"/>
      <c r="K23" s="131"/>
      <c r="L23" s="132"/>
      <c r="M23" s="66" t="s">
        <v>4</v>
      </c>
      <c r="N23" s="21"/>
      <c r="O23"/>
    </row>
    <row r="24" spans="5:15" ht="19.5" customHeight="1" x14ac:dyDescent="0.3">
      <c r="E24"/>
      <c r="F24" s="20"/>
      <c r="G24" s="1">
        <v>2</v>
      </c>
      <c r="H24" s="130" t="s">
        <v>2</v>
      </c>
      <c r="I24" s="131"/>
      <c r="J24" s="131"/>
      <c r="K24" s="131"/>
      <c r="L24" s="132"/>
      <c r="M24" s="66" t="s">
        <v>4</v>
      </c>
      <c r="N24" s="21"/>
      <c r="O24"/>
    </row>
    <row r="25" spans="5:15" ht="19.5" customHeight="1" x14ac:dyDescent="0.3">
      <c r="E25"/>
      <c r="F25" s="20"/>
      <c r="G25" s="1">
        <v>3</v>
      </c>
      <c r="H25" s="130" t="s">
        <v>1</v>
      </c>
      <c r="I25" s="131"/>
      <c r="J25" s="131"/>
      <c r="K25" s="131"/>
      <c r="L25" s="132"/>
      <c r="M25" s="66" t="s">
        <v>4</v>
      </c>
      <c r="N25" s="21"/>
      <c r="O25"/>
    </row>
    <row r="26" spans="5:15" ht="19.5" customHeight="1" thickBot="1" x14ac:dyDescent="0.35">
      <c r="E26"/>
      <c r="F26" s="20"/>
      <c r="G26" s="67">
        <v>4</v>
      </c>
      <c r="H26" s="124" t="s">
        <v>77</v>
      </c>
      <c r="I26" s="125"/>
      <c r="J26" s="125"/>
      <c r="K26" s="125"/>
      <c r="L26" s="126"/>
      <c r="M26" s="68" t="s">
        <v>4</v>
      </c>
      <c r="N26" s="21"/>
      <c r="O26"/>
    </row>
    <row r="27" spans="5:15" ht="19.5" customHeight="1" x14ac:dyDescent="0.3">
      <c r="E27"/>
      <c r="F27" s="20"/>
      <c r="N27" s="21"/>
      <c r="O27"/>
    </row>
    <row r="28" spans="5:15" ht="19.5" customHeight="1" x14ac:dyDescent="0.3">
      <c r="E28"/>
      <c r="F28" s="20"/>
      <c r="G28" s="14"/>
      <c r="H28" s="14"/>
      <c r="I28" s="14"/>
      <c r="J28" s="14"/>
      <c r="K28" s="14"/>
      <c r="L28" s="14"/>
      <c r="M28" s="14"/>
      <c r="N28" s="21"/>
      <c r="O28"/>
    </row>
    <row r="29" spans="5:15" ht="19.5" customHeight="1" x14ac:dyDescent="0.3">
      <c r="E29"/>
      <c r="F29" s="20"/>
      <c r="G29" s="14"/>
      <c r="H29" s="14"/>
      <c r="I29" s="14"/>
      <c r="J29" s="14"/>
      <c r="K29" s="14"/>
      <c r="L29" s="14"/>
      <c r="M29" s="14"/>
      <c r="N29" s="21"/>
      <c r="O29"/>
    </row>
    <row r="30" spans="5:15" ht="19.5" customHeight="1" x14ac:dyDescent="0.3">
      <c r="E30"/>
      <c r="F30" s="20"/>
      <c r="G30" s="14"/>
      <c r="H30" s="14"/>
      <c r="I30" s="14"/>
      <c r="J30" s="14"/>
      <c r="K30" s="14"/>
      <c r="L30" s="14"/>
      <c r="M30" s="14"/>
      <c r="N30" s="21"/>
      <c r="O30"/>
    </row>
    <row r="31" spans="5:15" ht="19.5" customHeight="1" x14ac:dyDescent="0.3">
      <c r="E31"/>
      <c r="F31" s="20"/>
      <c r="G31" s="14"/>
      <c r="N31" s="21"/>
      <c r="O31"/>
    </row>
    <row r="32" spans="5:15" ht="14" hidden="1" x14ac:dyDescent="0.3">
      <c r="E32"/>
      <c r="F32" s="20"/>
      <c r="G32" s="14"/>
      <c r="N32" s="21"/>
      <c r="O32"/>
    </row>
    <row r="33" spans="5:15" ht="14" hidden="1" x14ac:dyDescent="0.3">
      <c r="E33"/>
      <c r="F33" s="20"/>
      <c r="G33" s="14"/>
      <c r="N33" s="21"/>
      <c r="O33"/>
    </row>
    <row r="34" spans="5:15" ht="14" hidden="1" x14ac:dyDescent="0.3">
      <c r="E34"/>
      <c r="F34" s="20"/>
      <c r="G34" s="14"/>
      <c r="N34" s="21"/>
      <c r="O34"/>
    </row>
    <row r="35" spans="5:15" ht="14" hidden="1" x14ac:dyDescent="0.3">
      <c r="E35"/>
      <c r="F35" s="20"/>
      <c r="G35" s="14"/>
      <c r="N35" s="21"/>
      <c r="O35"/>
    </row>
    <row r="36" spans="5:15" ht="14" hidden="1" x14ac:dyDescent="0.3">
      <c r="E36"/>
      <c r="F36" s="20"/>
      <c r="G36" s="14"/>
      <c r="N36" s="21"/>
      <c r="O36"/>
    </row>
    <row r="37" spans="5:15" ht="14" hidden="1" x14ac:dyDescent="0.3">
      <c r="E37"/>
      <c r="F37" s="20"/>
      <c r="G37" s="14"/>
      <c r="N37" s="21"/>
      <c r="O37"/>
    </row>
    <row r="38" spans="5:15" ht="14" hidden="1" x14ac:dyDescent="0.3">
      <c r="E38"/>
      <c r="F38" s="20"/>
      <c r="G38" s="14"/>
      <c r="N38" s="21"/>
      <c r="O38"/>
    </row>
    <row r="39" spans="5:15" ht="14" hidden="1" x14ac:dyDescent="0.3">
      <c r="E39"/>
      <c r="F39" s="20"/>
      <c r="G39" s="34"/>
      <c r="H39" s="35"/>
      <c r="I39" s="35"/>
      <c r="J39" s="35"/>
      <c r="K39" s="35"/>
      <c r="L39" s="35"/>
      <c r="M39" s="35"/>
      <c r="N39" s="21"/>
      <c r="O39"/>
    </row>
    <row r="40" spans="5:15" ht="14" hidden="1" x14ac:dyDescent="0.3">
      <c r="E40"/>
      <c r="F40" s="20"/>
      <c r="G40" s="14" t="s">
        <v>21</v>
      </c>
      <c r="N40" s="21"/>
      <c r="O40"/>
    </row>
    <row r="41" spans="5:15" ht="14" hidden="1" x14ac:dyDescent="0.3">
      <c r="E41"/>
      <c r="F41" s="20"/>
      <c r="N41" s="21"/>
      <c r="O41"/>
    </row>
    <row r="42" spans="5:15" ht="14" hidden="1" x14ac:dyDescent="0.3">
      <c r="E42"/>
      <c r="F42" s="20"/>
      <c r="N42" s="21"/>
      <c r="O42"/>
    </row>
    <row r="43" spans="5:15" ht="14" hidden="1" x14ac:dyDescent="0.3">
      <c r="E43"/>
      <c r="F43" s="20"/>
      <c r="N43" s="21"/>
      <c r="O43"/>
    </row>
    <row r="44" spans="5:15" ht="14" hidden="1" x14ac:dyDescent="0.3">
      <c r="E44"/>
      <c r="F44" s="33"/>
      <c r="N44" s="36"/>
      <c r="O44"/>
    </row>
    <row r="45" spans="5:15" ht="3" customHeight="1" x14ac:dyDescent="0.3">
      <c r="E45"/>
      <c r="O45"/>
    </row>
    <row r="46" spans="5:15" ht="3" customHeight="1" x14ac:dyDescent="0.3">
      <c r="E46"/>
      <c r="O46"/>
    </row>
    <row r="47" spans="5:15" ht="3" customHeight="1" x14ac:dyDescent="0.3">
      <c r="E47"/>
      <c r="O47"/>
    </row>
    <row r="48" spans="5:15" ht="77.5" customHeight="1" x14ac:dyDescent="0.3">
      <c r="E48"/>
      <c r="O48"/>
    </row>
    <row r="49" ht="14.5" customHeight="1" x14ac:dyDescent="0.3"/>
  </sheetData>
  <mergeCells count="29">
    <mergeCell ref="H26:L26"/>
    <mergeCell ref="G21:M21"/>
    <mergeCell ref="H25:L25"/>
    <mergeCell ref="H23:L23"/>
    <mergeCell ref="H24:L24"/>
    <mergeCell ref="H22:L22"/>
    <mergeCell ref="J16:M16"/>
    <mergeCell ref="H14:I14"/>
    <mergeCell ref="H15:I15"/>
    <mergeCell ref="H16:I16"/>
    <mergeCell ref="J14:M14"/>
    <mergeCell ref="J15:M15"/>
    <mergeCell ref="J17:M17"/>
    <mergeCell ref="J18:M18"/>
    <mergeCell ref="J19:M19"/>
    <mergeCell ref="H17:I17"/>
    <mergeCell ref="H18:I18"/>
    <mergeCell ref="H19:I19"/>
    <mergeCell ref="F7:N7"/>
    <mergeCell ref="F8:H8"/>
    <mergeCell ref="G9:M9"/>
    <mergeCell ref="H10:I10"/>
    <mergeCell ref="J10:M10"/>
    <mergeCell ref="H11:I11"/>
    <mergeCell ref="H12:I12"/>
    <mergeCell ref="H13:I13"/>
    <mergeCell ref="J11:M11"/>
    <mergeCell ref="J12:M12"/>
    <mergeCell ref="J13:M13"/>
  </mergeCells>
  <pageMargins left="0.7" right="0.7" top="0.75" bottom="0.75" header="0.3" footer="0.3"/>
  <pageSetup scale="9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BD68A-F006-438A-81C4-193A24F2CC4B}">
  <sheetPr>
    <pageSetUpPr fitToPage="1"/>
  </sheetPr>
  <dimension ref="E1:O36"/>
  <sheetViews>
    <sheetView showGridLines="0" showRowColHeaders="0" rightToLeft="1" zoomScale="85" zoomScaleNormal="85" workbookViewId="0">
      <selection activeCell="F1" sqref="F1"/>
    </sheetView>
  </sheetViews>
  <sheetFormatPr defaultColWidth="8.75" defaultRowHeight="14.5" customHeight="1" zeroHeight="1" x14ac:dyDescent="0.3"/>
  <cols>
    <col min="1" max="4" width="8.75" style="13" customWidth="1"/>
    <col min="5" max="5" width="0.58203125" style="15" customWidth="1"/>
    <col min="6" max="14" width="8.75" customWidth="1"/>
    <col min="15" max="15" width="0.58203125" style="12" customWidth="1"/>
    <col min="16" max="16384" width="8.75" style="13"/>
  </cols>
  <sheetData>
    <row r="1" spans="5:15" ht="14" x14ac:dyDescent="0.3">
      <c r="E1"/>
      <c r="F1" s="17"/>
      <c r="G1" s="18"/>
      <c r="H1" s="18"/>
      <c r="I1" s="18"/>
      <c r="J1" s="18"/>
      <c r="K1" s="18"/>
      <c r="L1" s="18"/>
      <c r="M1" s="18"/>
      <c r="N1" s="19"/>
      <c r="O1"/>
    </row>
    <row r="2" spans="5:15" ht="14" x14ac:dyDescent="0.3">
      <c r="E2"/>
      <c r="F2" s="20"/>
      <c r="N2" s="21"/>
      <c r="O2"/>
    </row>
    <row r="3" spans="5:15" ht="14" x14ac:dyDescent="0.3">
      <c r="E3"/>
      <c r="F3" s="20"/>
      <c r="N3" s="21"/>
      <c r="O3"/>
    </row>
    <row r="4" spans="5:15" ht="14" x14ac:dyDescent="0.3">
      <c r="E4"/>
      <c r="F4" s="20"/>
      <c r="N4" s="21"/>
      <c r="O4"/>
    </row>
    <row r="5" spans="5:15" ht="14" x14ac:dyDescent="0.3">
      <c r="E5"/>
      <c r="F5" s="20"/>
      <c r="N5" s="21"/>
      <c r="O5"/>
    </row>
    <row r="6" spans="5:15" ht="14" x14ac:dyDescent="0.3">
      <c r="E6"/>
      <c r="F6" s="20"/>
      <c r="N6" s="21"/>
      <c r="O6"/>
    </row>
    <row r="7" spans="5:15" ht="40.5" x14ac:dyDescent="1.55">
      <c r="E7"/>
      <c r="F7" s="78"/>
      <c r="G7" s="79"/>
      <c r="H7" s="79"/>
      <c r="I7" s="79"/>
      <c r="J7" s="79"/>
      <c r="K7" s="79"/>
      <c r="L7" s="79"/>
      <c r="M7" s="79"/>
      <c r="N7" s="80"/>
      <c r="O7" s="16"/>
    </row>
    <row r="8" spans="5:15" ht="25.5" x14ac:dyDescent="1">
      <c r="E8"/>
      <c r="F8" s="22"/>
      <c r="G8" s="23"/>
      <c r="H8" s="23"/>
      <c r="I8" s="23"/>
      <c r="J8" s="23"/>
      <c r="K8" s="23"/>
      <c r="L8" s="23"/>
      <c r="M8" s="23"/>
      <c r="N8" s="21"/>
      <c r="O8"/>
    </row>
    <row r="9" spans="5:15" ht="36.5" thickBot="1" x14ac:dyDescent="1.05">
      <c r="E9"/>
      <c r="F9" s="22"/>
      <c r="G9" s="23"/>
      <c r="H9" s="25"/>
      <c r="I9" s="23"/>
      <c r="J9" s="23"/>
      <c r="K9" s="25"/>
      <c r="L9" s="25"/>
      <c r="M9" s="23"/>
      <c r="N9" s="24"/>
      <c r="O9"/>
    </row>
    <row r="10" spans="5:15" ht="27.5" thickBot="1" x14ac:dyDescent="1.05">
      <c r="E10"/>
      <c r="F10" s="22"/>
      <c r="G10" s="37" t="s">
        <v>33</v>
      </c>
      <c r="H10" s="27"/>
      <c r="I10" s="27"/>
      <c r="J10" s="38"/>
      <c r="K10" s="136">
        <f>'3- تكاليف القوى العاملة '!K37</f>
        <v>0</v>
      </c>
      <c r="L10" s="137"/>
      <c r="M10" s="138"/>
      <c r="N10" s="24"/>
      <c r="O10"/>
    </row>
    <row r="11" spans="5:15" ht="14.5" customHeight="1" thickBot="1" x14ac:dyDescent="1.05">
      <c r="E11"/>
      <c r="F11" s="22"/>
      <c r="G11" s="26"/>
      <c r="H11" s="27"/>
      <c r="I11" s="27"/>
      <c r="J11" s="39"/>
      <c r="K11" s="23"/>
      <c r="L11" s="23"/>
      <c r="M11" s="23"/>
      <c r="N11" s="24"/>
      <c r="O11"/>
    </row>
    <row r="12" spans="5:15" ht="27.5" thickBot="1" x14ac:dyDescent="1.05">
      <c r="E12"/>
      <c r="F12" s="22"/>
      <c r="G12" s="37" t="s">
        <v>34</v>
      </c>
      <c r="H12" s="27"/>
      <c r="I12" s="27"/>
      <c r="J12" s="38"/>
      <c r="K12" s="136">
        <f>'4- بيانات المعدات'!K37</f>
        <v>0</v>
      </c>
      <c r="L12" s="137"/>
      <c r="M12" s="138"/>
      <c r="N12" s="24"/>
      <c r="O12"/>
    </row>
    <row r="13" spans="5:15" ht="27.5" thickBot="1" x14ac:dyDescent="1.05">
      <c r="E13"/>
      <c r="F13" s="22"/>
      <c r="G13" s="26"/>
      <c r="H13" s="27"/>
      <c r="I13" s="27"/>
      <c r="J13" s="39"/>
      <c r="K13" s="23"/>
      <c r="L13" s="23"/>
      <c r="M13" s="23"/>
      <c r="N13" s="24"/>
      <c r="O13"/>
    </row>
    <row r="14" spans="5:15" ht="27.5" thickBot="1" x14ac:dyDescent="1.05">
      <c r="E14"/>
      <c r="F14" s="22"/>
      <c r="G14" s="37" t="s">
        <v>35</v>
      </c>
      <c r="H14" s="27"/>
      <c r="I14" s="27"/>
      <c r="J14" s="38"/>
      <c r="K14" s="136">
        <f>'5- تكاليف إضافية'!K37</f>
        <v>0</v>
      </c>
      <c r="L14" s="137"/>
      <c r="M14" s="138"/>
      <c r="N14" s="24"/>
      <c r="O14"/>
    </row>
    <row r="15" spans="5:15" ht="27.5" thickBot="1" x14ac:dyDescent="1.05">
      <c r="E15"/>
      <c r="F15" s="22"/>
      <c r="G15" s="26"/>
      <c r="H15" s="27"/>
      <c r="I15" s="27"/>
      <c r="J15" s="39"/>
      <c r="K15" s="23"/>
      <c r="L15" s="23"/>
      <c r="M15" s="23"/>
      <c r="N15" s="24"/>
      <c r="O15"/>
    </row>
    <row r="16" spans="5:15" ht="27.5" thickBot="1" x14ac:dyDescent="1.05">
      <c r="E16"/>
      <c r="F16" s="22"/>
      <c r="G16" s="37" t="s">
        <v>36</v>
      </c>
      <c r="H16" s="28"/>
      <c r="I16" s="28"/>
      <c r="J16" s="38"/>
      <c r="K16" s="136">
        <f>SUM(K10,K12,K14)</f>
        <v>0</v>
      </c>
      <c r="L16" s="137"/>
      <c r="M16" s="138"/>
      <c r="N16" s="24"/>
      <c r="O16"/>
    </row>
    <row r="17" spans="5:15" ht="27.5" thickBot="1" x14ac:dyDescent="1.05">
      <c r="E17"/>
      <c r="F17" s="22"/>
      <c r="G17" s="29"/>
      <c r="H17" s="28"/>
      <c r="I17" s="28"/>
      <c r="J17" s="40"/>
      <c r="K17" s="23"/>
      <c r="L17" s="23"/>
      <c r="M17" s="23"/>
      <c r="N17" s="24"/>
      <c r="O17"/>
    </row>
    <row r="18" spans="5:15" ht="27.5" thickBot="1" x14ac:dyDescent="1.05">
      <c r="E18"/>
      <c r="F18" s="22"/>
      <c r="G18" s="37" t="s">
        <v>37</v>
      </c>
      <c r="H18" s="23"/>
      <c r="I18" s="23"/>
      <c r="J18" s="38"/>
      <c r="K18" s="136">
        <f>K16*0.15</f>
        <v>0</v>
      </c>
      <c r="L18" s="137"/>
      <c r="M18" s="138"/>
      <c r="N18" s="24"/>
      <c r="O18"/>
    </row>
    <row r="19" spans="5:15" thickBot="1" x14ac:dyDescent="0.35">
      <c r="E19"/>
      <c r="F19" s="30"/>
      <c r="G19" s="31"/>
      <c r="H19" s="31"/>
      <c r="I19" s="31"/>
      <c r="J19" s="31"/>
      <c r="K19" s="31"/>
      <c r="L19" s="31"/>
      <c r="M19" s="31"/>
      <c r="N19" s="32"/>
      <c r="O19"/>
    </row>
    <row r="20" spans="5:15" ht="27.5" thickBot="1" x14ac:dyDescent="0.35">
      <c r="E20"/>
      <c r="F20" s="20"/>
      <c r="G20" s="37" t="s">
        <v>38</v>
      </c>
      <c r="K20" s="136">
        <f>SUM(K16,K18)</f>
        <v>0</v>
      </c>
      <c r="L20" s="137"/>
      <c r="M20" s="138"/>
      <c r="N20" s="21"/>
      <c r="O20"/>
    </row>
    <row r="21" spans="5:15" ht="14" x14ac:dyDescent="0.3">
      <c r="E21"/>
      <c r="F21" s="20"/>
      <c r="G21" s="14"/>
      <c r="N21" s="21"/>
      <c r="O21"/>
    </row>
    <row r="22" spans="5:15" ht="14" x14ac:dyDescent="0.3">
      <c r="E22"/>
      <c r="F22" s="20"/>
      <c r="G22" s="14"/>
      <c r="N22" s="21"/>
      <c r="O22"/>
    </row>
    <row r="23" spans="5:15" ht="14" x14ac:dyDescent="0.3">
      <c r="E23"/>
      <c r="F23" s="20"/>
      <c r="G23" s="14"/>
      <c r="N23" s="21"/>
      <c r="O23"/>
    </row>
    <row r="24" spans="5:15" ht="14" x14ac:dyDescent="0.3">
      <c r="E24"/>
      <c r="F24" s="20"/>
      <c r="G24" s="14"/>
      <c r="N24" s="21"/>
      <c r="O24"/>
    </row>
    <row r="25" spans="5:15" ht="14" x14ac:dyDescent="0.3">
      <c r="E25"/>
      <c r="F25" s="20"/>
      <c r="G25" s="14"/>
      <c r="N25" s="21"/>
      <c r="O25"/>
    </row>
    <row r="26" spans="5:15" ht="14" x14ac:dyDescent="0.3">
      <c r="E26"/>
      <c r="F26" s="20"/>
      <c r="G26" s="14"/>
      <c r="N26" s="21"/>
      <c r="O26"/>
    </row>
    <row r="27" spans="5:15" ht="14" x14ac:dyDescent="0.3">
      <c r="E27"/>
      <c r="F27" s="20"/>
      <c r="G27" s="14"/>
      <c r="N27" s="21"/>
      <c r="O27"/>
    </row>
    <row r="28" spans="5:15" ht="14" x14ac:dyDescent="0.3">
      <c r="E28"/>
      <c r="F28" s="20"/>
      <c r="G28" s="14"/>
      <c r="N28" s="21"/>
      <c r="O28"/>
    </row>
    <row r="29" spans="5:15" ht="14" x14ac:dyDescent="0.3">
      <c r="E29"/>
      <c r="F29" s="20"/>
      <c r="G29" s="14"/>
      <c r="N29" s="21"/>
      <c r="O29"/>
    </row>
    <row r="30" spans="5:15" ht="14" x14ac:dyDescent="0.3">
      <c r="E30"/>
      <c r="F30" s="20"/>
      <c r="G30" s="14"/>
      <c r="N30" s="21"/>
      <c r="O30"/>
    </row>
    <row r="31" spans="5:15" ht="14" x14ac:dyDescent="0.3">
      <c r="E31"/>
      <c r="F31" s="20"/>
      <c r="G31" s="14"/>
      <c r="N31" s="21"/>
      <c r="O31"/>
    </row>
    <row r="32" spans="5:15" ht="14" x14ac:dyDescent="0.3">
      <c r="E32"/>
      <c r="F32" s="20"/>
      <c r="G32" s="14"/>
      <c r="N32" s="21"/>
      <c r="O32"/>
    </row>
    <row r="33" spans="5:15" ht="14" x14ac:dyDescent="0.3">
      <c r="E33"/>
      <c r="F33" s="20"/>
      <c r="G33" s="14"/>
      <c r="N33" s="21"/>
      <c r="O33"/>
    </row>
    <row r="34" spans="5:15" ht="14" x14ac:dyDescent="0.3">
      <c r="E34"/>
      <c r="F34" s="33"/>
      <c r="G34" s="34"/>
      <c r="H34" s="35"/>
      <c r="I34" s="35"/>
      <c r="J34" s="35"/>
      <c r="K34" s="35"/>
      <c r="L34" s="35"/>
      <c r="M34" s="35"/>
      <c r="N34" s="36"/>
      <c r="O34"/>
    </row>
    <row r="35" spans="5:15" ht="3" customHeight="1" x14ac:dyDescent="0.3">
      <c r="E35"/>
      <c r="G35" s="14" t="s">
        <v>21</v>
      </c>
      <c r="O35"/>
    </row>
    <row r="36" spans="5:15" ht="14.5" customHeight="1" x14ac:dyDescent="0.3"/>
  </sheetData>
  <mergeCells count="7">
    <mergeCell ref="F7:N7"/>
    <mergeCell ref="K20:M20"/>
    <mergeCell ref="K10:M10"/>
    <mergeCell ref="K12:M12"/>
    <mergeCell ref="K14:M14"/>
    <mergeCell ref="K16:M16"/>
    <mergeCell ref="K18:M18"/>
  </mergeCells>
  <pageMargins left="0.7" right="0.7" top="0.75" bottom="0.75" header="0.3" footer="0.3"/>
  <pageSetup scale="94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5485-227E-42D5-9CF3-47D61122F62D}">
  <dimension ref="C2:F29"/>
  <sheetViews>
    <sheetView showGridLines="0" rightToLeft="1" topLeftCell="A5" zoomScale="55" zoomScaleNormal="55" workbookViewId="0">
      <selection activeCell="D19" sqref="D19"/>
    </sheetView>
  </sheetViews>
  <sheetFormatPr defaultRowHeight="14" x14ac:dyDescent="0.3"/>
  <cols>
    <col min="2" max="2" width="6.33203125" customWidth="1"/>
    <col min="3" max="3" width="3.75" customWidth="1"/>
    <col min="4" max="4" width="42.6640625" customWidth="1"/>
    <col min="5" max="5" width="73.9140625" customWidth="1"/>
    <col min="6" max="6" width="60.58203125" customWidth="1"/>
  </cols>
  <sheetData>
    <row r="2" spans="3:6" ht="18.5" customHeight="1" thickBot="1" x14ac:dyDescent="0.35"/>
    <row r="3" spans="3:6" ht="30" customHeight="1" x14ac:dyDescent="0.3">
      <c r="C3" s="10" t="s">
        <v>5</v>
      </c>
      <c r="D3" s="9" t="s">
        <v>59</v>
      </c>
      <c r="E3" s="47" t="s">
        <v>54</v>
      </c>
      <c r="F3" s="48" t="s">
        <v>46</v>
      </c>
    </row>
    <row r="4" spans="3:6" ht="20" customHeight="1" x14ac:dyDescent="0.3">
      <c r="C4" s="5">
        <v>1</v>
      </c>
      <c r="D4" s="2" t="s">
        <v>41</v>
      </c>
      <c r="E4" s="57"/>
      <c r="F4" s="59"/>
    </row>
    <row r="5" spans="3:6" ht="20" customHeight="1" x14ac:dyDescent="0.3">
      <c r="C5" s="5">
        <v>2</v>
      </c>
      <c r="D5" s="2" t="s">
        <v>42</v>
      </c>
      <c r="E5" s="57"/>
      <c r="F5" s="59"/>
    </row>
    <row r="6" spans="3:6" ht="20" customHeight="1" x14ac:dyDescent="0.3">
      <c r="C6" s="5">
        <v>3</v>
      </c>
      <c r="D6" s="2" t="s">
        <v>43</v>
      </c>
      <c r="E6" s="57"/>
      <c r="F6" s="59"/>
    </row>
    <row r="7" spans="3:6" ht="20" customHeight="1" x14ac:dyDescent="0.3">
      <c r="C7" s="5">
        <v>4</v>
      </c>
      <c r="D7" s="2" t="s">
        <v>44</v>
      </c>
      <c r="E7" s="57"/>
      <c r="F7" s="59"/>
    </row>
    <row r="8" spans="3:6" ht="38" customHeight="1" x14ac:dyDescent="0.3">
      <c r="C8" s="5">
        <v>5</v>
      </c>
      <c r="D8" s="2" t="s">
        <v>45</v>
      </c>
      <c r="E8" s="57"/>
      <c r="F8" s="59"/>
    </row>
    <row r="9" spans="3:6" ht="20" customHeight="1" x14ac:dyDescent="0.3">
      <c r="C9" s="5">
        <v>6</v>
      </c>
      <c r="D9" s="2" t="s">
        <v>0</v>
      </c>
      <c r="E9" s="57"/>
      <c r="F9" s="59"/>
    </row>
    <row r="10" spans="3:6" ht="20" customHeight="1" x14ac:dyDescent="0.3">
      <c r="C10" s="5">
        <v>7</v>
      </c>
      <c r="D10" s="2" t="s">
        <v>9</v>
      </c>
      <c r="E10" s="58"/>
      <c r="F10" s="59"/>
    </row>
    <row r="11" spans="3:6" ht="20" customHeight="1" x14ac:dyDescent="0.3">
      <c r="C11" s="5">
        <v>8</v>
      </c>
      <c r="D11" s="2" t="s">
        <v>15</v>
      </c>
      <c r="E11" s="57"/>
      <c r="F11" s="59"/>
    </row>
    <row r="12" spans="3:6" ht="20" customHeight="1" x14ac:dyDescent="0.3">
      <c r="C12" s="5">
        <v>9</v>
      </c>
      <c r="D12" s="2" t="s">
        <v>16</v>
      </c>
      <c r="E12" s="57"/>
      <c r="F12" s="59"/>
    </row>
    <row r="13" spans="3:6" ht="20" customHeight="1" x14ac:dyDescent="0.3">
      <c r="C13" s="5">
        <v>10</v>
      </c>
      <c r="D13" s="2" t="s">
        <v>18</v>
      </c>
      <c r="E13" s="57"/>
      <c r="F13" s="59"/>
    </row>
    <row r="14" spans="3:6" ht="20" customHeight="1" x14ac:dyDescent="0.3">
      <c r="C14" s="5">
        <v>11</v>
      </c>
      <c r="D14" s="2" t="s">
        <v>6</v>
      </c>
      <c r="E14" s="57"/>
      <c r="F14" s="59"/>
    </row>
    <row r="15" spans="3:6" ht="20" customHeight="1" x14ac:dyDescent="0.3">
      <c r="C15" s="5">
        <v>12</v>
      </c>
      <c r="D15" s="2" t="s">
        <v>17</v>
      </c>
      <c r="E15" s="57"/>
      <c r="F15" s="59"/>
    </row>
    <row r="16" spans="3:6" ht="20" customHeight="1" x14ac:dyDescent="0.3">
      <c r="C16" s="5">
        <v>13</v>
      </c>
      <c r="D16" s="2" t="s">
        <v>7</v>
      </c>
      <c r="E16" s="57"/>
      <c r="F16" s="59"/>
    </row>
    <row r="17" spans="3:6" ht="35" customHeight="1" x14ac:dyDescent="0.3">
      <c r="C17" s="5">
        <v>14</v>
      </c>
      <c r="D17" s="2" t="s">
        <v>8</v>
      </c>
      <c r="E17" s="74"/>
      <c r="F17" s="59"/>
    </row>
    <row r="18" spans="3:6" ht="36.65" customHeight="1" x14ac:dyDescent="0.3">
      <c r="C18" s="5">
        <v>15</v>
      </c>
      <c r="D18" s="2" t="s">
        <v>53</v>
      </c>
      <c r="E18" s="57"/>
      <c r="F18" s="74"/>
    </row>
    <row r="19" spans="3:6" ht="36.65" customHeight="1" x14ac:dyDescent="0.3"/>
    <row r="22" spans="3:6" ht="14.5" thickBot="1" x14ac:dyDescent="0.35"/>
    <row r="23" spans="3:6" ht="19" customHeight="1" thickBot="1" x14ac:dyDescent="0.35">
      <c r="C23" s="139" t="s">
        <v>78</v>
      </c>
      <c r="D23" s="140"/>
      <c r="E23" s="140"/>
      <c r="F23" s="141"/>
    </row>
    <row r="24" spans="3:6" ht="18" x14ac:dyDescent="0.3">
      <c r="C24" s="10" t="s">
        <v>5</v>
      </c>
      <c r="D24" s="9" t="s">
        <v>79</v>
      </c>
      <c r="E24" s="47" t="s">
        <v>54</v>
      </c>
      <c r="F24" s="48" t="s">
        <v>46</v>
      </c>
    </row>
    <row r="25" spans="3:6" x14ac:dyDescent="0.3">
      <c r="C25" s="1">
        <v>1</v>
      </c>
      <c r="D25" s="2" t="s">
        <v>70</v>
      </c>
      <c r="E25" s="61"/>
      <c r="F25" s="60"/>
    </row>
    <row r="26" spans="3:6" x14ac:dyDescent="0.3">
      <c r="C26" s="1">
        <v>2</v>
      </c>
      <c r="D26" s="2" t="s">
        <v>31</v>
      </c>
      <c r="E26" s="61"/>
      <c r="F26" s="60"/>
    </row>
    <row r="27" spans="3:6" x14ac:dyDescent="0.3">
      <c r="C27" s="1">
        <v>3</v>
      </c>
      <c r="D27" s="2" t="s">
        <v>71</v>
      </c>
      <c r="E27" s="61"/>
      <c r="F27" s="60"/>
    </row>
    <row r="28" spans="3:6" x14ac:dyDescent="0.3">
      <c r="C28" s="1">
        <v>4</v>
      </c>
      <c r="D28" s="2" t="s">
        <v>72</v>
      </c>
      <c r="E28" s="61"/>
      <c r="F28" s="60"/>
    </row>
    <row r="29" spans="3:6" x14ac:dyDescent="0.3">
      <c r="C29" s="1">
        <v>5</v>
      </c>
      <c r="D29" s="2" t="s">
        <v>73</v>
      </c>
      <c r="E29" s="61"/>
      <c r="F29" s="60"/>
    </row>
  </sheetData>
  <mergeCells count="1">
    <mergeCell ref="C23:F23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4C1A-3C13-48B7-B7CF-63DC08B6323E}">
  <dimension ref="B2:K37"/>
  <sheetViews>
    <sheetView showGridLines="0" showRowColHeaders="0" rightToLeft="1" zoomScale="55" zoomScaleNormal="55" workbookViewId="0">
      <selection activeCell="J4" sqref="H4:J4"/>
    </sheetView>
  </sheetViews>
  <sheetFormatPr defaultColWidth="8.75" defaultRowHeight="14" x14ac:dyDescent="0.3"/>
  <cols>
    <col min="1" max="1" width="4.75" style="4" customWidth="1"/>
    <col min="2" max="2" width="6.75" style="4" bestFit="1" customWidth="1"/>
    <col min="3" max="3" width="39.58203125" style="4" customWidth="1"/>
    <col min="4" max="4" width="14.4140625" style="4" customWidth="1"/>
    <col min="5" max="5" width="19.33203125" style="4" customWidth="1"/>
    <col min="6" max="6" width="35.75" style="4" customWidth="1"/>
    <col min="7" max="7" width="19.9140625" style="4" customWidth="1"/>
    <col min="8" max="8" width="15.6640625" style="4" customWidth="1"/>
    <col min="9" max="9" width="18.9140625" style="4" bestFit="1" customWidth="1"/>
    <col min="10" max="10" width="36.58203125" style="4" bestFit="1" customWidth="1"/>
    <col min="11" max="11" width="25.75" style="4" customWidth="1"/>
    <col min="12" max="19" width="8.75" style="4"/>
    <col min="20" max="20" width="6.9140625" style="4" bestFit="1" customWidth="1"/>
    <col min="21" max="21" width="17.25" style="4" bestFit="1" customWidth="1"/>
    <col min="22" max="22" width="9.33203125" style="4" bestFit="1" customWidth="1"/>
    <col min="23" max="23" width="17.58203125" style="4" customWidth="1"/>
    <col min="24" max="24" width="17.4140625" style="4" bestFit="1" customWidth="1"/>
    <col min="25" max="25" width="19.75" style="4" bestFit="1" customWidth="1"/>
    <col min="26" max="16384" width="8.75" style="4"/>
  </cols>
  <sheetData>
    <row r="2" spans="2:11" ht="18" x14ac:dyDescent="0.3">
      <c r="B2" s="49"/>
      <c r="C2" s="50"/>
      <c r="D2" s="142" t="s">
        <v>52</v>
      </c>
      <c r="E2" s="142"/>
      <c r="F2" s="142"/>
      <c r="G2" s="143"/>
      <c r="H2" s="144" t="s">
        <v>47</v>
      </c>
      <c r="I2" s="144"/>
      <c r="J2" s="144"/>
      <c r="K2" s="145"/>
    </row>
    <row r="3" spans="2:11" ht="20" customHeight="1" x14ac:dyDescent="0.3">
      <c r="B3" s="8" t="s">
        <v>5</v>
      </c>
      <c r="C3" s="7" t="s">
        <v>10</v>
      </c>
      <c r="D3" s="7" t="s">
        <v>11</v>
      </c>
      <c r="E3" s="7" t="s">
        <v>50</v>
      </c>
      <c r="F3" s="7" t="s">
        <v>51</v>
      </c>
      <c r="G3" s="7" t="s">
        <v>14</v>
      </c>
      <c r="H3" s="7" t="s">
        <v>11</v>
      </c>
      <c r="I3" s="7" t="s">
        <v>50</v>
      </c>
      <c r="J3" s="7" t="s">
        <v>51</v>
      </c>
      <c r="K3" s="7" t="s">
        <v>14</v>
      </c>
    </row>
    <row r="4" spans="2:11" ht="20" customHeight="1" x14ac:dyDescent="0.3">
      <c r="B4" s="5">
        <v>1</v>
      </c>
      <c r="C4" s="2"/>
      <c r="D4" s="54"/>
      <c r="E4" s="54"/>
      <c r="F4" s="54"/>
      <c r="G4" s="55">
        <f>Table114[[#This Row],[العدد]]*Table114[[#This Row],[مدة العقد (بالأشهر)]]*Table114[[#This Row],[التكلفة الشهرية (بدون ضريبة القيمة المضافة)]]</f>
        <v>0</v>
      </c>
      <c r="H4" s="51"/>
      <c r="I4" s="51"/>
      <c r="J4" s="51"/>
      <c r="K4" s="52">
        <f>Table1[[#This Row],[العدد]]*Table1[[#This Row],[مدة العقد (بالأشهر)]]*Table1[[#This Row],[التكلفة الشهرية (بدون ضريبة القيمة المضافة)]]</f>
        <v>0</v>
      </c>
    </row>
    <row r="5" spans="2:11" ht="20" customHeight="1" x14ac:dyDescent="0.3">
      <c r="B5" s="5">
        <v>2</v>
      </c>
      <c r="C5" s="2"/>
      <c r="D5" s="54"/>
      <c r="E5" s="54"/>
      <c r="F5" s="54"/>
      <c r="G5" s="55">
        <f>Table114[[#This Row],[العدد]]*Table114[[#This Row],[مدة العقد (بالأشهر)]]*Table114[[#This Row],[التكلفة الشهرية (بدون ضريبة القيمة المضافة)]]</f>
        <v>0</v>
      </c>
      <c r="H5" s="51"/>
      <c r="I5" s="51"/>
      <c r="J5" s="51"/>
      <c r="K5" s="52">
        <f>Table1[[#This Row],[العدد]]*Table1[[#This Row],[مدة العقد (بالأشهر)]]*Table1[[#This Row],[التكلفة الشهرية (بدون ضريبة القيمة المضافة)]]</f>
        <v>0</v>
      </c>
    </row>
    <row r="6" spans="2:11" ht="20" customHeight="1" x14ac:dyDescent="0.3">
      <c r="B6" s="5">
        <v>3</v>
      </c>
      <c r="C6" s="2"/>
      <c r="D6" s="54"/>
      <c r="E6" s="54"/>
      <c r="F6" s="54"/>
      <c r="G6" s="55">
        <f>Table114[[#This Row],[العدد]]*Table114[[#This Row],[مدة العقد (بالأشهر)]]*Table114[[#This Row],[التكلفة الشهرية (بدون ضريبة القيمة المضافة)]]</f>
        <v>0</v>
      </c>
      <c r="H6" s="51"/>
      <c r="I6" s="51"/>
      <c r="J6" s="51"/>
      <c r="K6" s="52">
        <f>Table1[[#This Row],[العدد]]*Table1[[#This Row],[مدة العقد (بالأشهر)]]*Table1[[#This Row],[التكلفة الشهرية (بدون ضريبة القيمة المضافة)]]</f>
        <v>0</v>
      </c>
    </row>
    <row r="7" spans="2:11" ht="20" customHeight="1" x14ac:dyDescent="0.3">
      <c r="B7" s="5">
        <v>4</v>
      </c>
      <c r="C7" s="2"/>
      <c r="D7" s="54"/>
      <c r="E7" s="54"/>
      <c r="F7" s="54"/>
      <c r="G7" s="55">
        <f>Table114[[#This Row],[العدد]]*Table114[[#This Row],[مدة العقد (بالأشهر)]]*Table114[[#This Row],[التكلفة الشهرية (بدون ضريبة القيمة المضافة)]]</f>
        <v>0</v>
      </c>
      <c r="H7" s="51"/>
      <c r="I7" s="51"/>
      <c r="J7" s="51"/>
      <c r="K7" s="52">
        <f>Table1[[#This Row],[العدد]]*Table1[[#This Row],[مدة العقد (بالأشهر)]]*Table1[[#This Row],[التكلفة الشهرية (بدون ضريبة القيمة المضافة)]]</f>
        <v>0</v>
      </c>
    </row>
    <row r="8" spans="2:11" ht="20" customHeight="1" x14ac:dyDescent="0.3">
      <c r="B8" s="5">
        <v>5</v>
      </c>
      <c r="C8" s="2"/>
      <c r="D8" s="54"/>
      <c r="E8" s="54"/>
      <c r="F8" s="54"/>
      <c r="G8" s="55">
        <f>Table114[[#This Row],[العدد]]*Table114[[#This Row],[مدة العقد (بالأشهر)]]*Table114[[#This Row],[التكلفة الشهرية (بدون ضريبة القيمة المضافة)]]</f>
        <v>0</v>
      </c>
      <c r="H8" s="51"/>
      <c r="I8" s="51"/>
      <c r="J8" s="51"/>
      <c r="K8" s="52">
        <f>Table1[[#This Row],[العدد]]*Table1[[#This Row],[مدة العقد (بالأشهر)]]*Table1[[#This Row],[التكلفة الشهرية (بدون ضريبة القيمة المضافة)]]</f>
        <v>0</v>
      </c>
    </row>
    <row r="9" spans="2:11" ht="20" customHeight="1" x14ac:dyDescent="0.3">
      <c r="B9" s="5">
        <v>6</v>
      </c>
      <c r="C9" s="2"/>
      <c r="D9" s="54"/>
      <c r="E9" s="54"/>
      <c r="F9" s="54"/>
      <c r="G9" s="55">
        <f>Table114[[#This Row],[العدد]]*Table114[[#This Row],[مدة العقد (بالأشهر)]]*Table114[[#This Row],[التكلفة الشهرية (بدون ضريبة القيمة المضافة)]]</f>
        <v>0</v>
      </c>
      <c r="H9" s="51"/>
      <c r="I9" s="51"/>
      <c r="J9" s="51"/>
      <c r="K9" s="52">
        <f>Table1[[#This Row],[العدد]]*Table1[[#This Row],[مدة العقد (بالأشهر)]]*Table1[[#This Row],[التكلفة الشهرية (بدون ضريبة القيمة المضافة)]]</f>
        <v>0</v>
      </c>
    </row>
    <row r="10" spans="2:11" ht="20" customHeight="1" x14ac:dyDescent="0.3">
      <c r="B10" s="5">
        <v>7</v>
      </c>
      <c r="C10" s="2"/>
      <c r="D10" s="54"/>
      <c r="E10" s="54"/>
      <c r="F10" s="54"/>
      <c r="G10" s="55">
        <f>Table114[[#This Row],[العدد]]*Table114[[#This Row],[مدة العقد (بالأشهر)]]*Table114[[#This Row],[التكلفة الشهرية (بدون ضريبة القيمة المضافة)]]</f>
        <v>0</v>
      </c>
      <c r="H10" s="51"/>
      <c r="I10" s="51"/>
      <c r="J10" s="51"/>
      <c r="K10" s="52">
        <f>Table1[[#This Row],[العدد]]*Table1[[#This Row],[مدة العقد (بالأشهر)]]*Table1[[#This Row],[التكلفة الشهرية (بدون ضريبة القيمة المضافة)]]</f>
        <v>0</v>
      </c>
    </row>
    <row r="11" spans="2:11" ht="20" customHeight="1" x14ac:dyDescent="0.3">
      <c r="B11" s="5">
        <v>8</v>
      </c>
      <c r="C11" s="2"/>
      <c r="D11" s="54"/>
      <c r="E11" s="54"/>
      <c r="F11" s="54"/>
      <c r="G11" s="55">
        <f>Table114[[#This Row],[العدد]]*Table114[[#This Row],[مدة العقد (بالأشهر)]]*Table114[[#This Row],[التكلفة الشهرية (بدون ضريبة القيمة المضافة)]]</f>
        <v>0</v>
      </c>
      <c r="H11" s="51"/>
      <c r="I11" s="51"/>
      <c r="J11" s="51"/>
      <c r="K11" s="52">
        <f>Table1[[#This Row],[العدد]]*Table1[[#This Row],[مدة العقد (بالأشهر)]]*Table1[[#This Row],[التكلفة الشهرية (بدون ضريبة القيمة المضافة)]]</f>
        <v>0</v>
      </c>
    </row>
    <row r="12" spans="2:11" ht="20" customHeight="1" x14ac:dyDescent="0.3">
      <c r="B12" s="5">
        <v>9</v>
      </c>
      <c r="C12" s="2"/>
      <c r="D12" s="54"/>
      <c r="E12" s="54"/>
      <c r="F12" s="54"/>
      <c r="G12" s="55">
        <f>Table114[[#This Row],[العدد]]*Table114[[#This Row],[مدة العقد (بالأشهر)]]*Table114[[#This Row],[التكلفة الشهرية (بدون ضريبة القيمة المضافة)]]</f>
        <v>0</v>
      </c>
      <c r="H12" s="51"/>
      <c r="I12" s="51"/>
      <c r="J12" s="51"/>
      <c r="K12" s="52">
        <f>Table1[[#This Row],[العدد]]*Table1[[#This Row],[مدة العقد (بالأشهر)]]*Table1[[#This Row],[التكلفة الشهرية (بدون ضريبة القيمة المضافة)]]</f>
        <v>0</v>
      </c>
    </row>
    <row r="13" spans="2:11" x14ac:dyDescent="0.3">
      <c r="B13" s="5">
        <v>10</v>
      </c>
      <c r="C13" s="2"/>
      <c r="D13" s="54"/>
      <c r="E13" s="54"/>
      <c r="F13" s="54"/>
      <c r="G13" s="55">
        <f>Table114[[#This Row],[العدد]]*Table114[[#This Row],[مدة العقد (بالأشهر)]]*Table114[[#This Row],[التكلفة الشهرية (بدون ضريبة القيمة المضافة)]]</f>
        <v>0</v>
      </c>
      <c r="H13" s="51"/>
      <c r="I13" s="51"/>
      <c r="J13" s="51"/>
      <c r="K13" s="52">
        <f>Table1[[#This Row],[العدد]]*Table1[[#This Row],[مدة العقد (بالأشهر)]]*Table1[[#This Row],[التكلفة الشهرية (بدون ضريبة القيمة المضافة)]]</f>
        <v>0</v>
      </c>
    </row>
    <row r="14" spans="2:11" x14ac:dyDescent="0.3">
      <c r="B14" s="5">
        <v>11</v>
      </c>
      <c r="C14" s="2"/>
      <c r="D14" s="54"/>
      <c r="E14" s="54"/>
      <c r="F14" s="54"/>
      <c r="G14" s="55">
        <f>Table114[[#This Row],[العدد]]*Table114[[#This Row],[مدة العقد (بالأشهر)]]*Table114[[#This Row],[التكلفة الشهرية (بدون ضريبة القيمة المضافة)]]</f>
        <v>0</v>
      </c>
      <c r="H14" s="51"/>
      <c r="I14" s="51"/>
      <c r="J14" s="51"/>
      <c r="K14" s="52">
        <f>Table1[[#This Row],[العدد]]*Table1[[#This Row],[مدة العقد (بالأشهر)]]*Table1[[#This Row],[التكلفة الشهرية (بدون ضريبة القيمة المضافة)]]</f>
        <v>0</v>
      </c>
    </row>
    <row r="15" spans="2:11" x14ac:dyDescent="0.3">
      <c r="B15" s="5">
        <v>12</v>
      </c>
      <c r="C15" s="2"/>
      <c r="D15" s="54"/>
      <c r="E15" s="54"/>
      <c r="F15" s="54"/>
      <c r="G15" s="55">
        <f>Table114[[#This Row],[العدد]]*Table114[[#This Row],[مدة العقد (بالأشهر)]]*Table114[[#This Row],[التكلفة الشهرية (بدون ضريبة القيمة المضافة)]]</f>
        <v>0</v>
      </c>
      <c r="H15" s="51"/>
      <c r="I15" s="51"/>
      <c r="J15" s="51"/>
      <c r="K15" s="52">
        <f>Table1[[#This Row],[العدد]]*Table1[[#This Row],[مدة العقد (بالأشهر)]]*Table1[[#This Row],[التكلفة الشهرية (بدون ضريبة القيمة المضافة)]]</f>
        <v>0</v>
      </c>
    </row>
    <row r="16" spans="2:11" x14ac:dyDescent="0.3">
      <c r="B16" s="5">
        <v>13</v>
      </c>
      <c r="C16" s="2"/>
      <c r="D16" s="54"/>
      <c r="E16" s="54"/>
      <c r="F16" s="54"/>
      <c r="G16" s="55">
        <f>Table114[[#This Row],[العدد]]*Table114[[#This Row],[مدة العقد (بالأشهر)]]*Table114[[#This Row],[التكلفة الشهرية (بدون ضريبة القيمة المضافة)]]</f>
        <v>0</v>
      </c>
      <c r="H16" s="51"/>
      <c r="I16" s="51"/>
      <c r="J16" s="51"/>
      <c r="K16" s="52">
        <f>Table1[[#This Row],[العدد]]*Table1[[#This Row],[مدة العقد (بالأشهر)]]*Table1[[#This Row],[التكلفة الشهرية (بدون ضريبة القيمة المضافة)]]</f>
        <v>0</v>
      </c>
    </row>
    <row r="17" spans="2:11" x14ac:dyDescent="0.3">
      <c r="B17" s="5">
        <v>14</v>
      </c>
      <c r="C17" s="2"/>
      <c r="D17" s="54"/>
      <c r="E17" s="54"/>
      <c r="F17" s="54"/>
      <c r="G17" s="55">
        <f>Table114[[#This Row],[العدد]]*Table114[[#This Row],[مدة العقد (بالأشهر)]]*Table114[[#This Row],[التكلفة الشهرية (بدون ضريبة القيمة المضافة)]]</f>
        <v>0</v>
      </c>
      <c r="H17" s="51"/>
      <c r="I17" s="51"/>
      <c r="J17" s="51"/>
      <c r="K17" s="52">
        <f>Table1[[#This Row],[العدد]]*Table1[[#This Row],[مدة العقد (بالأشهر)]]*Table1[[#This Row],[التكلفة الشهرية (بدون ضريبة القيمة المضافة)]]</f>
        <v>0</v>
      </c>
    </row>
    <row r="18" spans="2:11" x14ac:dyDescent="0.3">
      <c r="B18" s="5">
        <v>15</v>
      </c>
      <c r="C18" s="2"/>
      <c r="D18" s="54"/>
      <c r="E18" s="54"/>
      <c r="F18" s="54"/>
      <c r="G18" s="55">
        <f>Table114[[#This Row],[العدد]]*Table114[[#This Row],[مدة العقد (بالأشهر)]]*Table114[[#This Row],[التكلفة الشهرية (بدون ضريبة القيمة المضافة)]]</f>
        <v>0</v>
      </c>
      <c r="H18" s="51"/>
      <c r="I18" s="51"/>
      <c r="J18" s="51"/>
      <c r="K18" s="52">
        <f>Table1[[#This Row],[العدد]]*Table1[[#This Row],[مدة العقد (بالأشهر)]]*Table1[[#This Row],[التكلفة الشهرية (بدون ضريبة القيمة المضافة)]]</f>
        <v>0</v>
      </c>
    </row>
    <row r="19" spans="2:11" x14ac:dyDescent="0.3">
      <c r="B19" s="5">
        <v>16</v>
      </c>
      <c r="C19" s="2"/>
      <c r="D19" s="54"/>
      <c r="E19" s="54"/>
      <c r="F19" s="54"/>
      <c r="G19" s="55">
        <f>Table114[[#This Row],[العدد]]*Table114[[#This Row],[مدة العقد (بالأشهر)]]*Table114[[#This Row],[التكلفة الشهرية (بدون ضريبة القيمة المضافة)]]</f>
        <v>0</v>
      </c>
      <c r="H19" s="51"/>
      <c r="I19" s="51"/>
      <c r="J19" s="51"/>
      <c r="K19" s="52">
        <f>Table1[[#This Row],[العدد]]*Table1[[#This Row],[مدة العقد (بالأشهر)]]*Table1[[#This Row],[التكلفة الشهرية (بدون ضريبة القيمة المضافة)]]</f>
        <v>0</v>
      </c>
    </row>
    <row r="20" spans="2:11" x14ac:dyDescent="0.3">
      <c r="B20" s="5">
        <v>17</v>
      </c>
      <c r="C20" s="2"/>
      <c r="D20" s="54"/>
      <c r="E20" s="54"/>
      <c r="F20" s="54"/>
      <c r="G20" s="55">
        <f>Table114[[#This Row],[العدد]]*Table114[[#This Row],[مدة العقد (بالأشهر)]]*Table114[[#This Row],[التكلفة الشهرية (بدون ضريبة القيمة المضافة)]]</f>
        <v>0</v>
      </c>
      <c r="H20" s="51"/>
      <c r="I20" s="51"/>
      <c r="J20" s="51"/>
      <c r="K20" s="52">
        <f>Table1[[#This Row],[العدد]]*Table1[[#This Row],[مدة العقد (بالأشهر)]]*Table1[[#This Row],[التكلفة الشهرية (بدون ضريبة القيمة المضافة)]]</f>
        <v>0</v>
      </c>
    </row>
    <row r="21" spans="2:11" x14ac:dyDescent="0.3">
      <c r="B21" s="5">
        <v>18</v>
      </c>
      <c r="C21" s="2"/>
      <c r="D21" s="54"/>
      <c r="E21" s="54"/>
      <c r="F21" s="54"/>
      <c r="G21" s="55">
        <f>Table114[[#This Row],[العدد]]*Table114[[#This Row],[مدة العقد (بالأشهر)]]*Table114[[#This Row],[التكلفة الشهرية (بدون ضريبة القيمة المضافة)]]</f>
        <v>0</v>
      </c>
      <c r="H21" s="51"/>
      <c r="I21" s="51"/>
      <c r="J21" s="51"/>
      <c r="K21" s="52">
        <f>Table1[[#This Row],[العدد]]*Table1[[#This Row],[مدة العقد (بالأشهر)]]*Table1[[#This Row],[التكلفة الشهرية (بدون ضريبة القيمة المضافة)]]</f>
        <v>0</v>
      </c>
    </row>
    <row r="22" spans="2:11" x14ac:dyDescent="0.3">
      <c r="B22" s="5">
        <v>19</v>
      </c>
      <c r="C22" s="2"/>
      <c r="D22" s="54"/>
      <c r="E22" s="54"/>
      <c r="F22" s="54"/>
      <c r="G22" s="55">
        <f>Table114[[#This Row],[العدد]]*Table114[[#This Row],[مدة العقد (بالأشهر)]]*Table114[[#This Row],[التكلفة الشهرية (بدون ضريبة القيمة المضافة)]]</f>
        <v>0</v>
      </c>
      <c r="H22" s="51"/>
      <c r="I22" s="51"/>
      <c r="J22" s="51"/>
      <c r="K22" s="52">
        <f>Table1[[#This Row],[العدد]]*Table1[[#This Row],[مدة العقد (بالأشهر)]]*Table1[[#This Row],[التكلفة الشهرية (بدون ضريبة القيمة المضافة)]]</f>
        <v>0</v>
      </c>
    </row>
    <row r="23" spans="2:11" x14ac:dyDescent="0.3">
      <c r="B23" s="5">
        <v>20</v>
      </c>
      <c r="C23" s="2"/>
      <c r="D23" s="54"/>
      <c r="E23" s="54"/>
      <c r="F23" s="54"/>
      <c r="G23" s="55">
        <f>Table114[[#This Row],[العدد]]*Table114[[#This Row],[مدة العقد (بالأشهر)]]*Table114[[#This Row],[التكلفة الشهرية (بدون ضريبة القيمة المضافة)]]</f>
        <v>0</v>
      </c>
      <c r="H23" s="51"/>
      <c r="I23" s="51"/>
      <c r="J23" s="51"/>
      <c r="K23" s="52">
        <f>Table1[[#This Row],[العدد]]*Table1[[#This Row],[مدة العقد (بالأشهر)]]*Table1[[#This Row],[التكلفة الشهرية (بدون ضريبة القيمة المضافة)]]</f>
        <v>0</v>
      </c>
    </row>
    <row r="24" spans="2:11" x14ac:dyDescent="0.3">
      <c r="B24" s="5">
        <v>21</v>
      </c>
      <c r="C24" s="2"/>
      <c r="D24" s="54"/>
      <c r="E24" s="54"/>
      <c r="F24" s="54"/>
      <c r="G24" s="55">
        <f>Table114[[#This Row],[العدد]]*Table114[[#This Row],[مدة العقد (بالأشهر)]]*Table114[[#This Row],[التكلفة الشهرية (بدون ضريبة القيمة المضافة)]]</f>
        <v>0</v>
      </c>
      <c r="H24" s="51"/>
      <c r="I24" s="51"/>
      <c r="J24" s="51"/>
      <c r="K24" s="52">
        <f>Table1[[#This Row],[العدد]]*Table1[[#This Row],[مدة العقد (بالأشهر)]]*Table1[[#This Row],[التكلفة الشهرية (بدون ضريبة القيمة المضافة)]]</f>
        <v>0</v>
      </c>
    </row>
    <row r="25" spans="2:11" x14ac:dyDescent="0.3">
      <c r="B25" s="5">
        <v>22</v>
      </c>
      <c r="C25" s="2"/>
      <c r="D25" s="54"/>
      <c r="E25" s="54"/>
      <c r="F25" s="54"/>
      <c r="G25" s="55">
        <f>Table114[[#This Row],[العدد]]*Table114[[#This Row],[مدة العقد (بالأشهر)]]*Table114[[#This Row],[التكلفة الشهرية (بدون ضريبة القيمة المضافة)]]</f>
        <v>0</v>
      </c>
      <c r="H25" s="51"/>
      <c r="I25" s="51"/>
      <c r="J25" s="51"/>
      <c r="K25" s="52">
        <f>Table1[[#This Row],[العدد]]*Table1[[#This Row],[مدة العقد (بالأشهر)]]*Table1[[#This Row],[التكلفة الشهرية (بدون ضريبة القيمة المضافة)]]</f>
        <v>0</v>
      </c>
    </row>
    <row r="26" spans="2:11" x14ac:dyDescent="0.3">
      <c r="B26" s="5">
        <v>23</v>
      </c>
      <c r="C26" s="2"/>
      <c r="D26" s="54"/>
      <c r="E26" s="54"/>
      <c r="F26" s="54"/>
      <c r="G26" s="55">
        <f>Table114[[#This Row],[العدد]]*Table114[[#This Row],[مدة العقد (بالأشهر)]]*Table114[[#This Row],[التكلفة الشهرية (بدون ضريبة القيمة المضافة)]]</f>
        <v>0</v>
      </c>
      <c r="H26" s="51"/>
      <c r="I26" s="51"/>
      <c r="J26" s="51"/>
      <c r="K26" s="52">
        <f>Table1[[#This Row],[العدد]]*Table1[[#This Row],[مدة العقد (بالأشهر)]]*Table1[[#This Row],[التكلفة الشهرية (بدون ضريبة القيمة المضافة)]]</f>
        <v>0</v>
      </c>
    </row>
    <row r="27" spans="2:11" x14ac:dyDescent="0.3">
      <c r="B27" s="5">
        <v>24</v>
      </c>
      <c r="C27" s="2"/>
      <c r="D27" s="54"/>
      <c r="E27" s="54"/>
      <c r="F27" s="54"/>
      <c r="G27" s="55">
        <f>Table114[[#This Row],[العدد]]*Table114[[#This Row],[مدة العقد (بالأشهر)]]*Table114[[#This Row],[التكلفة الشهرية (بدون ضريبة القيمة المضافة)]]</f>
        <v>0</v>
      </c>
      <c r="H27" s="51"/>
      <c r="I27" s="51"/>
      <c r="J27" s="51"/>
      <c r="K27" s="52">
        <f>Table1[[#This Row],[العدد]]*Table1[[#This Row],[مدة العقد (بالأشهر)]]*Table1[[#This Row],[التكلفة الشهرية (بدون ضريبة القيمة المضافة)]]</f>
        <v>0</v>
      </c>
    </row>
    <row r="28" spans="2:11" x14ac:dyDescent="0.3">
      <c r="B28" s="5">
        <v>25</v>
      </c>
      <c r="C28" s="2"/>
      <c r="D28" s="54"/>
      <c r="E28" s="54"/>
      <c r="F28" s="54"/>
      <c r="G28" s="55">
        <f>Table114[[#This Row],[العدد]]*Table114[[#This Row],[مدة العقد (بالأشهر)]]*Table114[[#This Row],[التكلفة الشهرية (بدون ضريبة القيمة المضافة)]]</f>
        <v>0</v>
      </c>
      <c r="H28" s="51"/>
      <c r="I28" s="51"/>
      <c r="J28" s="51"/>
      <c r="K28" s="52">
        <f>Table1[[#This Row],[العدد]]*Table1[[#This Row],[مدة العقد (بالأشهر)]]*Table1[[#This Row],[التكلفة الشهرية (بدون ضريبة القيمة المضافة)]]</f>
        <v>0</v>
      </c>
    </row>
    <row r="29" spans="2:11" x14ac:dyDescent="0.3">
      <c r="B29" s="5">
        <v>26</v>
      </c>
      <c r="C29" s="2"/>
      <c r="D29" s="54"/>
      <c r="E29" s="54"/>
      <c r="F29" s="54"/>
      <c r="G29" s="55">
        <f>Table114[[#This Row],[العدد]]*Table114[[#This Row],[مدة العقد (بالأشهر)]]*Table114[[#This Row],[التكلفة الشهرية (بدون ضريبة القيمة المضافة)]]</f>
        <v>0</v>
      </c>
      <c r="H29" s="51"/>
      <c r="I29" s="51"/>
      <c r="J29" s="51"/>
      <c r="K29" s="52">
        <f>Table1[[#This Row],[العدد]]*Table1[[#This Row],[مدة العقد (بالأشهر)]]*Table1[[#This Row],[التكلفة الشهرية (بدون ضريبة القيمة المضافة)]]</f>
        <v>0</v>
      </c>
    </row>
    <row r="30" spans="2:11" x14ac:dyDescent="0.3">
      <c r="B30" s="5">
        <v>27</v>
      </c>
      <c r="C30" s="2"/>
      <c r="D30" s="54"/>
      <c r="E30" s="54"/>
      <c r="F30" s="54"/>
      <c r="G30" s="55">
        <f>Table114[[#This Row],[العدد]]*Table114[[#This Row],[مدة العقد (بالأشهر)]]*Table114[[#This Row],[التكلفة الشهرية (بدون ضريبة القيمة المضافة)]]</f>
        <v>0</v>
      </c>
      <c r="H30" s="51"/>
      <c r="I30" s="51"/>
      <c r="J30" s="51"/>
      <c r="K30" s="52">
        <f>Table1[[#This Row],[العدد]]*Table1[[#This Row],[مدة العقد (بالأشهر)]]*Table1[[#This Row],[التكلفة الشهرية (بدون ضريبة القيمة المضافة)]]</f>
        <v>0</v>
      </c>
    </row>
    <row r="31" spans="2:11" x14ac:dyDescent="0.3">
      <c r="B31" s="5">
        <v>28</v>
      </c>
      <c r="C31" s="2"/>
      <c r="D31" s="54"/>
      <c r="E31" s="54"/>
      <c r="F31" s="54"/>
      <c r="G31" s="55">
        <f>Table114[[#This Row],[العدد]]*Table114[[#This Row],[مدة العقد (بالأشهر)]]*Table114[[#This Row],[التكلفة الشهرية (بدون ضريبة القيمة المضافة)]]</f>
        <v>0</v>
      </c>
      <c r="H31" s="51"/>
      <c r="I31" s="51"/>
      <c r="J31" s="51"/>
      <c r="K31" s="52">
        <f>Table1[[#This Row],[العدد]]*Table1[[#This Row],[مدة العقد (بالأشهر)]]*Table1[[#This Row],[التكلفة الشهرية (بدون ضريبة القيمة المضافة)]]</f>
        <v>0</v>
      </c>
    </row>
    <row r="32" spans="2:11" x14ac:dyDescent="0.3">
      <c r="B32" s="5">
        <v>29</v>
      </c>
      <c r="C32" s="2"/>
      <c r="D32" s="54"/>
      <c r="E32" s="54"/>
      <c r="F32" s="54"/>
      <c r="G32" s="55">
        <f>Table114[[#This Row],[العدد]]*Table114[[#This Row],[مدة العقد (بالأشهر)]]*Table114[[#This Row],[التكلفة الشهرية (بدون ضريبة القيمة المضافة)]]</f>
        <v>0</v>
      </c>
      <c r="H32" s="51"/>
      <c r="I32" s="51"/>
      <c r="J32" s="51"/>
      <c r="K32" s="52">
        <f>Table1[[#This Row],[العدد]]*Table1[[#This Row],[مدة العقد (بالأشهر)]]*Table1[[#This Row],[التكلفة الشهرية (بدون ضريبة القيمة المضافة)]]</f>
        <v>0</v>
      </c>
    </row>
    <row r="33" spans="2:11" x14ac:dyDescent="0.3">
      <c r="B33" s="5">
        <v>30</v>
      </c>
      <c r="C33" s="2"/>
      <c r="D33" s="54"/>
      <c r="E33" s="54"/>
      <c r="F33" s="54"/>
      <c r="G33" s="55">
        <f>Table114[[#This Row],[العدد]]*Table114[[#This Row],[مدة العقد (بالأشهر)]]*Table114[[#This Row],[التكلفة الشهرية (بدون ضريبة القيمة المضافة)]]</f>
        <v>0</v>
      </c>
      <c r="H33" s="51"/>
      <c r="I33" s="51"/>
      <c r="J33" s="51"/>
      <c r="K33" s="52">
        <f>Table1[[#This Row],[العدد]]*Table1[[#This Row],[مدة العقد (بالأشهر)]]*Table1[[#This Row],[التكلفة الشهرية (بدون ضريبة القيمة المضافة)]]</f>
        <v>0</v>
      </c>
    </row>
    <row r="34" spans="2:11" x14ac:dyDescent="0.3">
      <c r="B34" s="5">
        <v>31</v>
      </c>
      <c r="C34" s="2"/>
      <c r="D34" s="54"/>
      <c r="E34" s="54"/>
      <c r="F34" s="54"/>
      <c r="G34" s="55">
        <f>Table114[[#This Row],[العدد]]*Table114[[#This Row],[مدة العقد (بالأشهر)]]*Table114[[#This Row],[التكلفة الشهرية (بدون ضريبة القيمة المضافة)]]</f>
        <v>0</v>
      </c>
      <c r="H34" s="51"/>
      <c r="I34" s="51"/>
      <c r="J34" s="51"/>
      <c r="K34" s="52">
        <f>Table1[[#This Row],[العدد]]*Table1[[#This Row],[مدة العقد (بالأشهر)]]*Table1[[#This Row],[التكلفة الشهرية (بدون ضريبة القيمة المضافة)]]</f>
        <v>0</v>
      </c>
    </row>
    <row r="35" spans="2:11" x14ac:dyDescent="0.3">
      <c r="B35" s="5">
        <v>32</v>
      </c>
      <c r="C35" s="2"/>
      <c r="D35" s="54"/>
      <c r="E35" s="54"/>
      <c r="F35" s="54"/>
      <c r="G35" s="55">
        <f>Table114[[#This Row],[العدد]]*Table114[[#This Row],[مدة العقد (بالأشهر)]]*Table114[[#This Row],[التكلفة الشهرية (بدون ضريبة القيمة المضافة)]]</f>
        <v>0</v>
      </c>
      <c r="H35" s="51"/>
      <c r="I35" s="51"/>
      <c r="J35" s="51"/>
      <c r="K35" s="52">
        <f>Table1[[#This Row],[العدد]]*Table1[[#This Row],[مدة العقد (بالأشهر)]]*Table1[[#This Row],[التكلفة الشهرية (بدون ضريبة القيمة المضافة)]]</f>
        <v>0</v>
      </c>
    </row>
    <row r="36" spans="2:11" x14ac:dyDescent="0.3">
      <c r="B36" s="5">
        <v>33</v>
      </c>
      <c r="C36" s="2"/>
      <c r="D36" s="54"/>
      <c r="E36" s="54"/>
      <c r="F36" s="54"/>
      <c r="G36" s="55">
        <f>Table114[[#This Row],[العدد]]*Table114[[#This Row],[مدة العقد (بالأشهر)]]*Table114[[#This Row],[التكلفة الشهرية (بدون ضريبة القيمة المضافة)]]</f>
        <v>0</v>
      </c>
      <c r="H36" s="51"/>
      <c r="I36" s="51"/>
      <c r="J36" s="51"/>
      <c r="K36" s="52">
        <f>Table1[[#This Row],[العدد]]*Table1[[#This Row],[مدة العقد (بالأشهر)]]*Table1[[#This Row],[التكلفة الشهرية (بدون ضريبة القيمة المضافة)]]</f>
        <v>0</v>
      </c>
    </row>
    <row r="37" spans="2:11" x14ac:dyDescent="0.3">
      <c r="B37" s="41" t="s">
        <v>39</v>
      </c>
      <c r="C37" s="42"/>
      <c r="D37" s="56">
        <f>SUBTOTAL(109,Table114[العدد])</f>
        <v>0</v>
      </c>
      <c r="E37" s="56"/>
      <c r="F37" s="56"/>
      <c r="G37" s="56">
        <f>SUBTOTAL(109,Table114[إجمالي تكاليف العقد])</f>
        <v>0</v>
      </c>
      <c r="H37" s="53">
        <f>SUBTOTAL(109,Table1[العدد])</f>
        <v>0</v>
      </c>
      <c r="I37" s="53"/>
      <c r="J37" s="53"/>
      <c r="K37" s="53">
        <f>SUBTOTAL(109,Table1[إجمالي تكاليف العقد])</f>
        <v>0</v>
      </c>
    </row>
  </sheetData>
  <mergeCells count="2">
    <mergeCell ref="D2:G2"/>
    <mergeCell ref="H2:K2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0E7F-8B67-449C-A225-3215623A4F29}">
  <dimension ref="B2:K37"/>
  <sheetViews>
    <sheetView showGridLines="0" showRowColHeaders="0" rightToLeft="1" zoomScale="70" zoomScaleNormal="70" workbookViewId="0"/>
  </sheetViews>
  <sheetFormatPr defaultColWidth="8.75" defaultRowHeight="14" x14ac:dyDescent="0.3"/>
  <cols>
    <col min="1" max="1" width="4.75" style="4" customWidth="1"/>
    <col min="2" max="2" width="6.75" style="4" bestFit="1" customWidth="1"/>
    <col min="3" max="3" width="39.58203125" style="4" customWidth="1"/>
    <col min="4" max="4" width="14.4140625" style="4" customWidth="1"/>
    <col min="5" max="5" width="19.33203125" style="4" customWidth="1"/>
    <col min="6" max="6" width="35.75" style="4" customWidth="1"/>
    <col min="7" max="7" width="19.9140625" style="4" customWidth="1"/>
    <col min="8" max="8" width="15.6640625" style="4" customWidth="1"/>
    <col min="9" max="9" width="18.9140625" style="4" bestFit="1" customWidth="1"/>
    <col min="10" max="10" width="36.58203125" style="4" bestFit="1" customWidth="1"/>
    <col min="11" max="11" width="25.75" style="4" customWidth="1"/>
    <col min="12" max="19" width="8.75" style="4"/>
    <col min="20" max="20" width="6.9140625" style="4" bestFit="1" customWidth="1"/>
    <col min="21" max="21" width="17.25" style="4" bestFit="1" customWidth="1"/>
    <col min="22" max="22" width="9.33203125" style="4" bestFit="1" customWidth="1"/>
    <col min="23" max="23" width="17.58203125" style="4" customWidth="1"/>
    <col min="24" max="24" width="17.4140625" style="4" bestFit="1" customWidth="1"/>
    <col min="25" max="25" width="19.75" style="4" bestFit="1" customWidth="1"/>
    <col min="26" max="16384" width="8.75" style="4"/>
  </cols>
  <sheetData>
    <row r="2" spans="2:11" ht="18" x14ac:dyDescent="0.3">
      <c r="B2" s="49"/>
      <c r="C2" s="50"/>
      <c r="D2" s="142" t="s">
        <v>74</v>
      </c>
      <c r="E2" s="142"/>
      <c r="F2" s="142"/>
      <c r="G2" s="143"/>
      <c r="H2" s="144" t="s">
        <v>48</v>
      </c>
      <c r="I2" s="144"/>
      <c r="J2" s="144"/>
      <c r="K2" s="145"/>
    </row>
    <row r="3" spans="2:11" ht="20" customHeight="1" x14ac:dyDescent="0.3">
      <c r="B3" s="8" t="s">
        <v>5</v>
      </c>
      <c r="C3" s="7" t="s">
        <v>40</v>
      </c>
      <c r="D3" s="7" t="s">
        <v>11</v>
      </c>
      <c r="E3" s="7" t="s">
        <v>50</v>
      </c>
      <c r="F3" s="7" t="s">
        <v>51</v>
      </c>
      <c r="G3" s="7" t="s">
        <v>14</v>
      </c>
      <c r="H3" s="7" t="s">
        <v>11</v>
      </c>
      <c r="I3" s="7" t="s">
        <v>50</v>
      </c>
      <c r="J3" s="7" t="s">
        <v>51</v>
      </c>
      <c r="K3" s="7" t="s">
        <v>14</v>
      </c>
    </row>
    <row r="4" spans="2:11" ht="20" customHeight="1" x14ac:dyDescent="0.3">
      <c r="B4" s="5">
        <v>1</v>
      </c>
      <c r="C4" s="2"/>
      <c r="D4" s="54"/>
      <c r="E4" s="54"/>
      <c r="F4" s="54"/>
      <c r="G4" s="55">
        <f>Table11424[[#This Row],[العدد]]*Table11424[[#This Row],[مدة العقد (بالأشهر)]]*Table11424[[#This Row],[التكلفة الشهرية (بدون ضريبة القيمة المضافة)]]</f>
        <v>0</v>
      </c>
      <c r="H4" s="51"/>
      <c r="I4" s="51"/>
      <c r="J4" s="51"/>
      <c r="K4" s="52">
        <f>Table123[[#This Row],[العدد]]*Table123[[#This Row],[مدة العقد (بالأشهر)]]*Table123[[#This Row],[التكلفة الشهرية (بدون ضريبة القيمة المضافة)]]</f>
        <v>0</v>
      </c>
    </row>
    <row r="5" spans="2:11" ht="20" customHeight="1" x14ac:dyDescent="0.3">
      <c r="B5" s="5">
        <v>2</v>
      </c>
      <c r="C5" s="2"/>
      <c r="D5" s="54"/>
      <c r="E5" s="54"/>
      <c r="F5" s="54"/>
      <c r="G5" s="55">
        <f>Table11424[[#This Row],[العدد]]*Table11424[[#This Row],[مدة العقد (بالأشهر)]]*Table11424[[#This Row],[التكلفة الشهرية (بدون ضريبة القيمة المضافة)]]</f>
        <v>0</v>
      </c>
      <c r="H5" s="51"/>
      <c r="I5" s="51"/>
      <c r="J5" s="51"/>
      <c r="K5" s="52">
        <f>Table123[[#This Row],[العدد]]*Table123[[#This Row],[مدة العقد (بالأشهر)]]*Table123[[#This Row],[التكلفة الشهرية (بدون ضريبة القيمة المضافة)]]</f>
        <v>0</v>
      </c>
    </row>
    <row r="6" spans="2:11" ht="20" customHeight="1" x14ac:dyDescent="0.3">
      <c r="B6" s="5">
        <v>3</v>
      </c>
      <c r="C6" s="2"/>
      <c r="D6" s="54"/>
      <c r="E6" s="54"/>
      <c r="F6" s="54"/>
      <c r="G6" s="55">
        <f>Table11424[[#This Row],[العدد]]*Table11424[[#This Row],[مدة العقد (بالأشهر)]]*Table11424[[#This Row],[التكلفة الشهرية (بدون ضريبة القيمة المضافة)]]</f>
        <v>0</v>
      </c>
      <c r="H6" s="51"/>
      <c r="I6" s="51"/>
      <c r="J6" s="51"/>
      <c r="K6" s="52">
        <f>Table123[[#This Row],[العدد]]*Table123[[#This Row],[مدة العقد (بالأشهر)]]*Table123[[#This Row],[التكلفة الشهرية (بدون ضريبة القيمة المضافة)]]</f>
        <v>0</v>
      </c>
    </row>
    <row r="7" spans="2:11" ht="20" customHeight="1" x14ac:dyDescent="0.3">
      <c r="B7" s="5">
        <v>4</v>
      </c>
      <c r="C7" s="2"/>
      <c r="D7" s="54"/>
      <c r="E7" s="54"/>
      <c r="F7" s="54"/>
      <c r="G7" s="55">
        <f>Table11424[[#This Row],[العدد]]*Table11424[[#This Row],[مدة العقد (بالأشهر)]]*Table11424[[#This Row],[التكلفة الشهرية (بدون ضريبة القيمة المضافة)]]</f>
        <v>0</v>
      </c>
      <c r="H7" s="51"/>
      <c r="I7" s="51"/>
      <c r="J7" s="51"/>
      <c r="K7" s="52">
        <f>Table123[[#This Row],[العدد]]*Table123[[#This Row],[مدة العقد (بالأشهر)]]*Table123[[#This Row],[التكلفة الشهرية (بدون ضريبة القيمة المضافة)]]</f>
        <v>0</v>
      </c>
    </row>
    <row r="8" spans="2:11" ht="20" customHeight="1" x14ac:dyDescent="0.3">
      <c r="B8" s="5">
        <v>5</v>
      </c>
      <c r="C8" s="2"/>
      <c r="D8" s="54"/>
      <c r="E8" s="54"/>
      <c r="F8" s="54"/>
      <c r="G8" s="55">
        <f>Table11424[[#This Row],[العدد]]*Table11424[[#This Row],[مدة العقد (بالأشهر)]]*Table11424[[#This Row],[التكلفة الشهرية (بدون ضريبة القيمة المضافة)]]</f>
        <v>0</v>
      </c>
      <c r="H8" s="51"/>
      <c r="I8" s="51"/>
      <c r="J8" s="51"/>
      <c r="K8" s="52">
        <f>Table123[[#This Row],[العدد]]*Table123[[#This Row],[مدة العقد (بالأشهر)]]*Table123[[#This Row],[التكلفة الشهرية (بدون ضريبة القيمة المضافة)]]</f>
        <v>0</v>
      </c>
    </row>
    <row r="9" spans="2:11" ht="20" customHeight="1" x14ac:dyDescent="0.3">
      <c r="B9" s="5">
        <v>6</v>
      </c>
      <c r="C9" s="2"/>
      <c r="D9" s="54"/>
      <c r="E9" s="54"/>
      <c r="F9" s="54"/>
      <c r="G9" s="55">
        <f>Table11424[[#This Row],[العدد]]*Table11424[[#This Row],[مدة العقد (بالأشهر)]]*Table11424[[#This Row],[التكلفة الشهرية (بدون ضريبة القيمة المضافة)]]</f>
        <v>0</v>
      </c>
      <c r="H9" s="51"/>
      <c r="I9" s="51"/>
      <c r="J9" s="51"/>
      <c r="K9" s="52">
        <f>Table123[[#This Row],[العدد]]*Table123[[#This Row],[مدة العقد (بالأشهر)]]*Table123[[#This Row],[التكلفة الشهرية (بدون ضريبة القيمة المضافة)]]</f>
        <v>0</v>
      </c>
    </row>
    <row r="10" spans="2:11" ht="20" customHeight="1" x14ac:dyDescent="0.3">
      <c r="B10" s="5">
        <v>7</v>
      </c>
      <c r="C10" s="2"/>
      <c r="D10" s="54"/>
      <c r="E10" s="54"/>
      <c r="F10" s="54"/>
      <c r="G10" s="55">
        <f>Table11424[[#This Row],[العدد]]*Table11424[[#This Row],[مدة العقد (بالأشهر)]]*Table11424[[#This Row],[التكلفة الشهرية (بدون ضريبة القيمة المضافة)]]</f>
        <v>0</v>
      </c>
      <c r="H10" s="51"/>
      <c r="I10" s="51"/>
      <c r="J10" s="51"/>
      <c r="K10" s="52">
        <f>Table123[[#This Row],[العدد]]*Table123[[#This Row],[مدة العقد (بالأشهر)]]*Table123[[#This Row],[التكلفة الشهرية (بدون ضريبة القيمة المضافة)]]</f>
        <v>0</v>
      </c>
    </row>
    <row r="11" spans="2:11" ht="20" customHeight="1" x14ac:dyDescent="0.3">
      <c r="B11" s="5">
        <v>8</v>
      </c>
      <c r="C11" s="2"/>
      <c r="D11" s="54"/>
      <c r="E11" s="54"/>
      <c r="F11" s="54"/>
      <c r="G11" s="55">
        <f>Table11424[[#This Row],[العدد]]*Table11424[[#This Row],[مدة العقد (بالأشهر)]]*Table11424[[#This Row],[التكلفة الشهرية (بدون ضريبة القيمة المضافة)]]</f>
        <v>0</v>
      </c>
      <c r="H11" s="51"/>
      <c r="I11" s="51"/>
      <c r="J11" s="51"/>
      <c r="K11" s="52">
        <f>Table123[[#This Row],[العدد]]*Table123[[#This Row],[مدة العقد (بالأشهر)]]*Table123[[#This Row],[التكلفة الشهرية (بدون ضريبة القيمة المضافة)]]</f>
        <v>0</v>
      </c>
    </row>
    <row r="12" spans="2:11" ht="20" customHeight="1" x14ac:dyDescent="0.3">
      <c r="B12" s="5">
        <v>9</v>
      </c>
      <c r="C12" s="2"/>
      <c r="D12" s="54"/>
      <c r="E12" s="54"/>
      <c r="F12" s="54"/>
      <c r="G12" s="55">
        <f>Table11424[[#This Row],[العدد]]*Table11424[[#This Row],[مدة العقد (بالأشهر)]]*Table11424[[#This Row],[التكلفة الشهرية (بدون ضريبة القيمة المضافة)]]</f>
        <v>0</v>
      </c>
      <c r="H12" s="51"/>
      <c r="I12" s="51"/>
      <c r="J12" s="51"/>
      <c r="K12" s="52">
        <f>Table123[[#This Row],[العدد]]*Table123[[#This Row],[مدة العقد (بالأشهر)]]*Table123[[#This Row],[التكلفة الشهرية (بدون ضريبة القيمة المضافة)]]</f>
        <v>0</v>
      </c>
    </row>
    <row r="13" spans="2:11" x14ac:dyDescent="0.3">
      <c r="B13" s="5">
        <v>10</v>
      </c>
      <c r="C13" s="2"/>
      <c r="D13" s="54"/>
      <c r="E13" s="54"/>
      <c r="F13" s="54"/>
      <c r="G13" s="55">
        <f>Table11424[[#This Row],[العدد]]*Table11424[[#This Row],[مدة العقد (بالأشهر)]]*Table11424[[#This Row],[التكلفة الشهرية (بدون ضريبة القيمة المضافة)]]</f>
        <v>0</v>
      </c>
      <c r="H13" s="51"/>
      <c r="I13" s="51"/>
      <c r="J13" s="51"/>
      <c r="K13" s="52">
        <f>Table123[[#This Row],[العدد]]*Table123[[#This Row],[مدة العقد (بالأشهر)]]*Table123[[#This Row],[التكلفة الشهرية (بدون ضريبة القيمة المضافة)]]</f>
        <v>0</v>
      </c>
    </row>
    <row r="14" spans="2:11" x14ac:dyDescent="0.3">
      <c r="B14" s="5">
        <v>11</v>
      </c>
      <c r="C14" s="2"/>
      <c r="D14" s="54"/>
      <c r="E14" s="54"/>
      <c r="F14" s="54"/>
      <c r="G14" s="55">
        <f>Table11424[[#This Row],[العدد]]*Table11424[[#This Row],[مدة العقد (بالأشهر)]]*Table11424[[#This Row],[التكلفة الشهرية (بدون ضريبة القيمة المضافة)]]</f>
        <v>0</v>
      </c>
      <c r="H14" s="51"/>
      <c r="I14" s="51"/>
      <c r="J14" s="51"/>
      <c r="K14" s="52">
        <f>Table123[[#This Row],[العدد]]*Table123[[#This Row],[مدة العقد (بالأشهر)]]*Table123[[#This Row],[التكلفة الشهرية (بدون ضريبة القيمة المضافة)]]</f>
        <v>0</v>
      </c>
    </row>
    <row r="15" spans="2:11" x14ac:dyDescent="0.3">
      <c r="B15" s="5">
        <v>12</v>
      </c>
      <c r="C15" s="2"/>
      <c r="D15" s="54"/>
      <c r="E15" s="54"/>
      <c r="F15" s="54"/>
      <c r="G15" s="55">
        <f>Table11424[[#This Row],[العدد]]*Table11424[[#This Row],[مدة العقد (بالأشهر)]]*Table11424[[#This Row],[التكلفة الشهرية (بدون ضريبة القيمة المضافة)]]</f>
        <v>0</v>
      </c>
      <c r="H15" s="51"/>
      <c r="I15" s="51"/>
      <c r="J15" s="51"/>
      <c r="K15" s="52">
        <f>Table123[[#This Row],[العدد]]*Table123[[#This Row],[مدة العقد (بالأشهر)]]*Table123[[#This Row],[التكلفة الشهرية (بدون ضريبة القيمة المضافة)]]</f>
        <v>0</v>
      </c>
    </row>
    <row r="16" spans="2:11" x14ac:dyDescent="0.3">
      <c r="B16" s="5">
        <v>13</v>
      </c>
      <c r="C16" s="2"/>
      <c r="D16" s="54"/>
      <c r="E16" s="54"/>
      <c r="F16" s="54"/>
      <c r="G16" s="55">
        <f>Table11424[[#This Row],[العدد]]*Table11424[[#This Row],[مدة العقد (بالأشهر)]]*Table11424[[#This Row],[التكلفة الشهرية (بدون ضريبة القيمة المضافة)]]</f>
        <v>0</v>
      </c>
      <c r="H16" s="51"/>
      <c r="I16" s="51"/>
      <c r="J16" s="51"/>
      <c r="K16" s="52">
        <f>Table123[[#This Row],[العدد]]*Table123[[#This Row],[مدة العقد (بالأشهر)]]*Table123[[#This Row],[التكلفة الشهرية (بدون ضريبة القيمة المضافة)]]</f>
        <v>0</v>
      </c>
    </row>
    <row r="17" spans="2:11" x14ac:dyDescent="0.3">
      <c r="B17" s="5">
        <v>14</v>
      </c>
      <c r="C17" s="2"/>
      <c r="D17" s="54"/>
      <c r="E17" s="54"/>
      <c r="F17" s="54"/>
      <c r="G17" s="55">
        <f>Table11424[[#This Row],[العدد]]*Table11424[[#This Row],[مدة العقد (بالأشهر)]]*Table11424[[#This Row],[التكلفة الشهرية (بدون ضريبة القيمة المضافة)]]</f>
        <v>0</v>
      </c>
      <c r="H17" s="51"/>
      <c r="I17" s="51"/>
      <c r="J17" s="51"/>
      <c r="K17" s="52">
        <f>Table123[[#This Row],[العدد]]*Table123[[#This Row],[مدة العقد (بالأشهر)]]*Table123[[#This Row],[التكلفة الشهرية (بدون ضريبة القيمة المضافة)]]</f>
        <v>0</v>
      </c>
    </row>
    <row r="18" spans="2:11" x14ac:dyDescent="0.3">
      <c r="B18" s="5">
        <v>15</v>
      </c>
      <c r="C18" s="2"/>
      <c r="D18" s="54"/>
      <c r="E18" s="54"/>
      <c r="F18" s="54"/>
      <c r="G18" s="55">
        <f>Table11424[[#This Row],[العدد]]*Table11424[[#This Row],[مدة العقد (بالأشهر)]]*Table11424[[#This Row],[التكلفة الشهرية (بدون ضريبة القيمة المضافة)]]</f>
        <v>0</v>
      </c>
      <c r="H18" s="51"/>
      <c r="I18" s="51"/>
      <c r="J18" s="51"/>
      <c r="K18" s="52">
        <f>Table123[[#This Row],[العدد]]*Table123[[#This Row],[مدة العقد (بالأشهر)]]*Table123[[#This Row],[التكلفة الشهرية (بدون ضريبة القيمة المضافة)]]</f>
        <v>0</v>
      </c>
    </row>
    <row r="19" spans="2:11" x14ac:dyDescent="0.3">
      <c r="B19" s="5">
        <v>16</v>
      </c>
      <c r="C19" s="2"/>
      <c r="D19" s="54"/>
      <c r="E19" s="54"/>
      <c r="F19" s="54"/>
      <c r="G19" s="55">
        <f>Table11424[[#This Row],[العدد]]*Table11424[[#This Row],[مدة العقد (بالأشهر)]]*Table11424[[#This Row],[التكلفة الشهرية (بدون ضريبة القيمة المضافة)]]</f>
        <v>0</v>
      </c>
      <c r="H19" s="51"/>
      <c r="I19" s="51"/>
      <c r="J19" s="51"/>
      <c r="K19" s="52">
        <f>Table123[[#This Row],[العدد]]*Table123[[#This Row],[مدة العقد (بالأشهر)]]*Table123[[#This Row],[التكلفة الشهرية (بدون ضريبة القيمة المضافة)]]</f>
        <v>0</v>
      </c>
    </row>
    <row r="20" spans="2:11" x14ac:dyDescent="0.3">
      <c r="B20" s="5">
        <v>17</v>
      </c>
      <c r="C20" s="2"/>
      <c r="D20" s="54"/>
      <c r="E20" s="54"/>
      <c r="F20" s="54"/>
      <c r="G20" s="55">
        <f>Table11424[[#This Row],[العدد]]*Table11424[[#This Row],[مدة العقد (بالأشهر)]]*Table11424[[#This Row],[التكلفة الشهرية (بدون ضريبة القيمة المضافة)]]</f>
        <v>0</v>
      </c>
      <c r="H20" s="51"/>
      <c r="I20" s="51"/>
      <c r="J20" s="51"/>
      <c r="K20" s="52">
        <f>Table123[[#This Row],[العدد]]*Table123[[#This Row],[مدة العقد (بالأشهر)]]*Table123[[#This Row],[التكلفة الشهرية (بدون ضريبة القيمة المضافة)]]</f>
        <v>0</v>
      </c>
    </row>
    <row r="21" spans="2:11" x14ac:dyDescent="0.3">
      <c r="B21" s="5">
        <v>18</v>
      </c>
      <c r="C21" s="2"/>
      <c r="D21" s="54"/>
      <c r="E21" s="54"/>
      <c r="F21" s="54"/>
      <c r="G21" s="55">
        <f>Table11424[[#This Row],[العدد]]*Table11424[[#This Row],[مدة العقد (بالأشهر)]]*Table11424[[#This Row],[التكلفة الشهرية (بدون ضريبة القيمة المضافة)]]</f>
        <v>0</v>
      </c>
      <c r="H21" s="51"/>
      <c r="I21" s="51"/>
      <c r="J21" s="51"/>
      <c r="K21" s="52">
        <f>Table123[[#This Row],[العدد]]*Table123[[#This Row],[مدة العقد (بالأشهر)]]*Table123[[#This Row],[التكلفة الشهرية (بدون ضريبة القيمة المضافة)]]</f>
        <v>0</v>
      </c>
    </row>
    <row r="22" spans="2:11" x14ac:dyDescent="0.3">
      <c r="B22" s="5">
        <v>19</v>
      </c>
      <c r="C22" s="2"/>
      <c r="D22" s="54"/>
      <c r="E22" s="54"/>
      <c r="F22" s="54"/>
      <c r="G22" s="55">
        <f>Table11424[[#This Row],[العدد]]*Table11424[[#This Row],[مدة العقد (بالأشهر)]]*Table11424[[#This Row],[التكلفة الشهرية (بدون ضريبة القيمة المضافة)]]</f>
        <v>0</v>
      </c>
      <c r="H22" s="51"/>
      <c r="I22" s="51"/>
      <c r="J22" s="51"/>
      <c r="K22" s="52">
        <f>Table123[[#This Row],[العدد]]*Table123[[#This Row],[مدة العقد (بالأشهر)]]*Table123[[#This Row],[التكلفة الشهرية (بدون ضريبة القيمة المضافة)]]</f>
        <v>0</v>
      </c>
    </row>
    <row r="23" spans="2:11" x14ac:dyDescent="0.3">
      <c r="B23" s="5">
        <v>20</v>
      </c>
      <c r="C23" s="2"/>
      <c r="D23" s="54"/>
      <c r="E23" s="54"/>
      <c r="F23" s="54"/>
      <c r="G23" s="55">
        <f>Table11424[[#This Row],[العدد]]*Table11424[[#This Row],[مدة العقد (بالأشهر)]]*Table11424[[#This Row],[التكلفة الشهرية (بدون ضريبة القيمة المضافة)]]</f>
        <v>0</v>
      </c>
      <c r="H23" s="51"/>
      <c r="I23" s="51"/>
      <c r="J23" s="51"/>
      <c r="K23" s="52">
        <f>Table123[[#This Row],[العدد]]*Table123[[#This Row],[مدة العقد (بالأشهر)]]*Table123[[#This Row],[التكلفة الشهرية (بدون ضريبة القيمة المضافة)]]</f>
        <v>0</v>
      </c>
    </row>
    <row r="24" spans="2:11" x14ac:dyDescent="0.3">
      <c r="B24" s="5">
        <v>21</v>
      </c>
      <c r="C24" s="2"/>
      <c r="D24" s="54"/>
      <c r="E24" s="54"/>
      <c r="F24" s="54"/>
      <c r="G24" s="55">
        <f>Table11424[[#This Row],[العدد]]*Table11424[[#This Row],[مدة العقد (بالأشهر)]]*Table11424[[#This Row],[التكلفة الشهرية (بدون ضريبة القيمة المضافة)]]</f>
        <v>0</v>
      </c>
      <c r="H24" s="51"/>
      <c r="I24" s="51"/>
      <c r="J24" s="51"/>
      <c r="K24" s="52">
        <f>Table123[[#This Row],[العدد]]*Table123[[#This Row],[مدة العقد (بالأشهر)]]*Table123[[#This Row],[التكلفة الشهرية (بدون ضريبة القيمة المضافة)]]</f>
        <v>0</v>
      </c>
    </row>
    <row r="25" spans="2:11" x14ac:dyDescent="0.3">
      <c r="B25" s="5">
        <v>22</v>
      </c>
      <c r="C25" s="2"/>
      <c r="D25" s="54"/>
      <c r="E25" s="54"/>
      <c r="F25" s="54"/>
      <c r="G25" s="55">
        <f>Table11424[[#This Row],[العدد]]*Table11424[[#This Row],[مدة العقد (بالأشهر)]]*Table11424[[#This Row],[التكلفة الشهرية (بدون ضريبة القيمة المضافة)]]</f>
        <v>0</v>
      </c>
      <c r="H25" s="51"/>
      <c r="I25" s="51"/>
      <c r="J25" s="51"/>
      <c r="K25" s="52">
        <f>Table123[[#This Row],[العدد]]*Table123[[#This Row],[مدة العقد (بالأشهر)]]*Table123[[#This Row],[التكلفة الشهرية (بدون ضريبة القيمة المضافة)]]</f>
        <v>0</v>
      </c>
    </row>
    <row r="26" spans="2:11" x14ac:dyDescent="0.3">
      <c r="B26" s="5">
        <v>23</v>
      </c>
      <c r="C26" s="2"/>
      <c r="D26" s="54"/>
      <c r="E26" s="54"/>
      <c r="F26" s="54"/>
      <c r="G26" s="55">
        <f>Table11424[[#This Row],[العدد]]*Table11424[[#This Row],[مدة العقد (بالأشهر)]]*Table11424[[#This Row],[التكلفة الشهرية (بدون ضريبة القيمة المضافة)]]</f>
        <v>0</v>
      </c>
      <c r="H26" s="51"/>
      <c r="I26" s="51"/>
      <c r="J26" s="51"/>
      <c r="K26" s="52">
        <f>Table123[[#This Row],[العدد]]*Table123[[#This Row],[مدة العقد (بالأشهر)]]*Table123[[#This Row],[التكلفة الشهرية (بدون ضريبة القيمة المضافة)]]</f>
        <v>0</v>
      </c>
    </row>
    <row r="27" spans="2:11" x14ac:dyDescent="0.3">
      <c r="B27" s="5">
        <v>24</v>
      </c>
      <c r="C27" s="2"/>
      <c r="D27" s="54"/>
      <c r="E27" s="54"/>
      <c r="F27" s="54"/>
      <c r="G27" s="55">
        <f>Table11424[[#This Row],[العدد]]*Table11424[[#This Row],[مدة العقد (بالأشهر)]]*Table11424[[#This Row],[التكلفة الشهرية (بدون ضريبة القيمة المضافة)]]</f>
        <v>0</v>
      </c>
      <c r="H27" s="51"/>
      <c r="I27" s="51"/>
      <c r="J27" s="51"/>
      <c r="K27" s="52">
        <f>Table123[[#This Row],[العدد]]*Table123[[#This Row],[مدة العقد (بالأشهر)]]*Table123[[#This Row],[التكلفة الشهرية (بدون ضريبة القيمة المضافة)]]</f>
        <v>0</v>
      </c>
    </row>
    <row r="28" spans="2:11" x14ac:dyDescent="0.3">
      <c r="B28" s="5">
        <v>25</v>
      </c>
      <c r="C28" s="2"/>
      <c r="D28" s="54"/>
      <c r="E28" s="54"/>
      <c r="F28" s="54"/>
      <c r="G28" s="55">
        <f>Table11424[[#This Row],[العدد]]*Table11424[[#This Row],[مدة العقد (بالأشهر)]]*Table11424[[#This Row],[التكلفة الشهرية (بدون ضريبة القيمة المضافة)]]</f>
        <v>0</v>
      </c>
      <c r="H28" s="51"/>
      <c r="I28" s="51"/>
      <c r="J28" s="51"/>
      <c r="K28" s="52">
        <f>Table123[[#This Row],[العدد]]*Table123[[#This Row],[مدة العقد (بالأشهر)]]*Table123[[#This Row],[التكلفة الشهرية (بدون ضريبة القيمة المضافة)]]</f>
        <v>0</v>
      </c>
    </row>
    <row r="29" spans="2:11" x14ac:dyDescent="0.3">
      <c r="B29" s="5">
        <v>26</v>
      </c>
      <c r="C29" s="2"/>
      <c r="D29" s="54"/>
      <c r="E29" s="54"/>
      <c r="F29" s="54"/>
      <c r="G29" s="55">
        <f>Table11424[[#This Row],[العدد]]*Table11424[[#This Row],[مدة العقد (بالأشهر)]]*Table11424[[#This Row],[التكلفة الشهرية (بدون ضريبة القيمة المضافة)]]</f>
        <v>0</v>
      </c>
      <c r="H29" s="51"/>
      <c r="I29" s="51"/>
      <c r="J29" s="51"/>
      <c r="K29" s="52">
        <f>Table123[[#This Row],[العدد]]*Table123[[#This Row],[مدة العقد (بالأشهر)]]*Table123[[#This Row],[التكلفة الشهرية (بدون ضريبة القيمة المضافة)]]</f>
        <v>0</v>
      </c>
    </row>
    <row r="30" spans="2:11" x14ac:dyDescent="0.3">
      <c r="B30" s="5">
        <v>27</v>
      </c>
      <c r="C30" s="2"/>
      <c r="D30" s="54"/>
      <c r="E30" s="54"/>
      <c r="F30" s="54"/>
      <c r="G30" s="55">
        <f>Table11424[[#This Row],[العدد]]*Table11424[[#This Row],[مدة العقد (بالأشهر)]]*Table11424[[#This Row],[التكلفة الشهرية (بدون ضريبة القيمة المضافة)]]</f>
        <v>0</v>
      </c>
      <c r="H30" s="51"/>
      <c r="I30" s="51"/>
      <c r="J30" s="51"/>
      <c r="K30" s="52">
        <f>Table123[[#This Row],[العدد]]*Table123[[#This Row],[مدة العقد (بالأشهر)]]*Table123[[#This Row],[التكلفة الشهرية (بدون ضريبة القيمة المضافة)]]</f>
        <v>0</v>
      </c>
    </row>
    <row r="31" spans="2:11" x14ac:dyDescent="0.3">
      <c r="B31" s="5">
        <v>28</v>
      </c>
      <c r="C31" s="2"/>
      <c r="D31" s="54"/>
      <c r="E31" s="54"/>
      <c r="F31" s="54"/>
      <c r="G31" s="55">
        <f>Table11424[[#This Row],[العدد]]*Table11424[[#This Row],[مدة العقد (بالأشهر)]]*Table11424[[#This Row],[التكلفة الشهرية (بدون ضريبة القيمة المضافة)]]</f>
        <v>0</v>
      </c>
      <c r="H31" s="51"/>
      <c r="I31" s="51"/>
      <c r="J31" s="51"/>
      <c r="K31" s="52">
        <f>Table123[[#This Row],[العدد]]*Table123[[#This Row],[مدة العقد (بالأشهر)]]*Table123[[#This Row],[التكلفة الشهرية (بدون ضريبة القيمة المضافة)]]</f>
        <v>0</v>
      </c>
    </row>
    <row r="32" spans="2:11" x14ac:dyDescent="0.3">
      <c r="B32" s="5">
        <v>29</v>
      </c>
      <c r="C32" s="2"/>
      <c r="D32" s="54"/>
      <c r="E32" s="54"/>
      <c r="F32" s="54"/>
      <c r="G32" s="55">
        <f>Table11424[[#This Row],[العدد]]*Table11424[[#This Row],[مدة العقد (بالأشهر)]]*Table11424[[#This Row],[التكلفة الشهرية (بدون ضريبة القيمة المضافة)]]</f>
        <v>0</v>
      </c>
      <c r="H32" s="51"/>
      <c r="I32" s="51"/>
      <c r="J32" s="51"/>
      <c r="K32" s="52">
        <f>Table123[[#This Row],[العدد]]*Table123[[#This Row],[مدة العقد (بالأشهر)]]*Table123[[#This Row],[التكلفة الشهرية (بدون ضريبة القيمة المضافة)]]</f>
        <v>0</v>
      </c>
    </row>
    <row r="33" spans="2:11" x14ac:dyDescent="0.3">
      <c r="B33" s="5">
        <v>30</v>
      </c>
      <c r="C33" s="2"/>
      <c r="D33" s="54"/>
      <c r="E33" s="54"/>
      <c r="F33" s="54"/>
      <c r="G33" s="55">
        <f>Table11424[[#This Row],[العدد]]*Table11424[[#This Row],[مدة العقد (بالأشهر)]]*Table11424[[#This Row],[التكلفة الشهرية (بدون ضريبة القيمة المضافة)]]</f>
        <v>0</v>
      </c>
      <c r="H33" s="51"/>
      <c r="I33" s="51"/>
      <c r="J33" s="51"/>
      <c r="K33" s="52">
        <f>Table123[[#This Row],[العدد]]*Table123[[#This Row],[مدة العقد (بالأشهر)]]*Table123[[#This Row],[التكلفة الشهرية (بدون ضريبة القيمة المضافة)]]</f>
        <v>0</v>
      </c>
    </row>
    <row r="34" spans="2:11" x14ac:dyDescent="0.3">
      <c r="B34" s="5">
        <v>31</v>
      </c>
      <c r="C34" s="2"/>
      <c r="D34" s="54"/>
      <c r="E34" s="54"/>
      <c r="F34" s="54"/>
      <c r="G34" s="55">
        <f>Table11424[[#This Row],[العدد]]*Table11424[[#This Row],[مدة العقد (بالأشهر)]]*Table11424[[#This Row],[التكلفة الشهرية (بدون ضريبة القيمة المضافة)]]</f>
        <v>0</v>
      </c>
      <c r="H34" s="51"/>
      <c r="I34" s="51"/>
      <c r="J34" s="51"/>
      <c r="K34" s="52">
        <f>Table123[[#This Row],[العدد]]*Table123[[#This Row],[مدة العقد (بالأشهر)]]*Table123[[#This Row],[التكلفة الشهرية (بدون ضريبة القيمة المضافة)]]</f>
        <v>0</v>
      </c>
    </row>
    <row r="35" spans="2:11" x14ac:dyDescent="0.3">
      <c r="B35" s="5">
        <v>32</v>
      </c>
      <c r="C35" s="2"/>
      <c r="D35" s="54"/>
      <c r="E35" s="54"/>
      <c r="F35" s="54"/>
      <c r="G35" s="55">
        <f>Table11424[[#This Row],[العدد]]*Table11424[[#This Row],[مدة العقد (بالأشهر)]]*Table11424[[#This Row],[التكلفة الشهرية (بدون ضريبة القيمة المضافة)]]</f>
        <v>0</v>
      </c>
      <c r="H35" s="51"/>
      <c r="I35" s="51"/>
      <c r="J35" s="51"/>
      <c r="K35" s="52">
        <f>Table123[[#This Row],[العدد]]*Table123[[#This Row],[مدة العقد (بالأشهر)]]*Table123[[#This Row],[التكلفة الشهرية (بدون ضريبة القيمة المضافة)]]</f>
        <v>0</v>
      </c>
    </row>
    <row r="36" spans="2:11" x14ac:dyDescent="0.3">
      <c r="B36" s="5">
        <v>33</v>
      </c>
      <c r="C36" s="2"/>
      <c r="D36" s="54"/>
      <c r="E36" s="54"/>
      <c r="F36" s="54"/>
      <c r="G36" s="55">
        <f>Table11424[[#This Row],[العدد]]*Table11424[[#This Row],[مدة العقد (بالأشهر)]]*Table11424[[#This Row],[التكلفة الشهرية (بدون ضريبة القيمة المضافة)]]</f>
        <v>0</v>
      </c>
      <c r="H36" s="51"/>
      <c r="I36" s="51"/>
      <c r="J36" s="51"/>
      <c r="K36" s="52">
        <f>Table123[[#This Row],[العدد]]*Table123[[#This Row],[مدة العقد (بالأشهر)]]*Table123[[#This Row],[التكلفة الشهرية (بدون ضريبة القيمة المضافة)]]</f>
        <v>0</v>
      </c>
    </row>
    <row r="37" spans="2:11" x14ac:dyDescent="0.3">
      <c r="B37" s="41" t="s">
        <v>39</v>
      </c>
      <c r="C37" s="42"/>
      <c r="D37" s="56">
        <f>SUBTOTAL(109,Table11424[العدد])</f>
        <v>0</v>
      </c>
      <c r="E37" s="56"/>
      <c r="F37" s="56"/>
      <c r="G37" s="56">
        <f>SUBTOTAL(109,Table11424[إجمالي تكاليف العقد])</f>
        <v>0</v>
      </c>
      <c r="H37" s="53">
        <f>SUBTOTAL(109,Table123[العدد])</f>
        <v>0</v>
      </c>
      <c r="I37" s="53"/>
      <c r="J37" s="53"/>
      <c r="K37" s="53">
        <f>SUBTOTAL(109,Table123[إجمالي تكاليف العقد])</f>
        <v>0</v>
      </c>
    </row>
  </sheetData>
  <mergeCells count="2">
    <mergeCell ref="D2:G2"/>
    <mergeCell ref="H2:K2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D5DC-1A01-49B4-AA13-1722992010DA}">
  <dimension ref="B2:K37"/>
  <sheetViews>
    <sheetView showGridLines="0" showRowColHeaders="0" rightToLeft="1" zoomScale="70" zoomScaleNormal="70" workbookViewId="0">
      <selection activeCell="C4" sqref="C4"/>
    </sheetView>
  </sheetViews>
  <sheetFormatPr defaultColWidth="8.75" defaultRowHeight="14" x14ac:dyDescent="0.3"/>
  <cols>
    <col min="1" max="1" width="4.75" style="4" customWidth="1"/>
    <col min="2" max="2" width="6.75" style="4" bestFit="1" customWidth="1"/>
    <col min="3" max="3" width="39.58203125" style="4" customWidth="1"/>
    <col min="4" max="4" width="14.4140625" style="4" customWidth="1"/>
    <col min="5" max="5" width="19.33203125" style="4" customWidth="1"/>
    <col min="6" max="6" width="35.75" style="4" customWidth="1"/>
    <col min="7" max="7" width="19.9140625" style="4" customWidth="1"/>
    <col min="8" max="8" width="15.6640625" style="4" customWidth="1"/>
    <col min="9" max="9" width="18.9140625" style="4" bestFit="1" customWidth="1"/>
    <col min="10" max="10" width="36.58203125" style="4" bestFit="1" customWidth="1"/>
    <col min="11" max="11" width="25.75" style="4" customWidth="1"/>
    <col min="12" max="19" width="8.75" style="4"/>
    <col min="20" max="20" width="6.9140625" style="4" bestFit="1" customWidth="1"/>
    <col min="21" max="21" width="17.25" style="4" bestFit="1" customWidth="1"/>
    <col min="22" max="22" width="9.33203125" style="4" bestFit="1" customWidth="1"/>
    <col min="23" max="23" width="17.58203125" style="4" customWidth="1"/>
    <col min="24" max="24" width="17.4140625" style="4" bestFit="1" customWidth="1"/>
    <col min="25" max="25" width="19.75" style="4" bestFit="1" customWidth="1"/>
    <col min="26" max="16384" width="8.75" style="4"/>
  </cols>
  <sheetData>
    <row r="2" spans="2:11" ht="18" x14ac:dyDescent="0.3">
      <c r="B2" s="49"/>
      <c r="C2" s="50"/>
      <c r="D2" s="142" t="s">
        <v>80</v>
      </c>
      <c r="E2" s="142"/>
      <c r="F2" s="142"/>
      <c r="G2" s="143"/>
      <c r="H2" s="144" t="s">
        <v>81</v>
      </c>
      <c r="I2" s="144"/>
      <c r="J2" s="144"/>
      <c r="K2" s="145"/>
    </row>
    <row r="3" spans="2:11" ht="20" customHeight="1" x14ac:dyDescent="0.3">
      <c r="B3" s="8" t="s">
        <v>5</v>
      </c>
      <c r="C3" s="7" t="s">
        <v>32</v>
      </c>
      <c r="D3" s="7" t="s">
        <v>11</v>
      </c>
      <c r="E3" s="7" t="s">
        <v>50</v>
      </c>
      <c r="F3" s="7" t="s">
        <v>51</v>
      </c>
      <c r="G3" s="7" t="s">
        <v>14</v>
      </c>
      <c r="H3" s="7" t="s">
        <v>11</v>
      </c>
      <c r="I3" s="7" t="s">
        <v>50</v>
      </c>
      <c r="J3" s="7" t="s">
        <v>51</v>
      </c>
      <c r="K3" s="7" t="s">
        <v>14</v>
      </c>
    </row>
    <row r="4" spans="2:11" ht="20" customHeight="1" x14ac:dyDescent="0.3">
      <c r="B4" s="5">
        <v>1</v>
      </c>
      <c r="C4" s="2"/>
      <c r="D4" s="54"/>
      <c r="E4" s="54"/>
      <c r="F4" s="54"/>
      <c r="G4" s="55">
        <f>Table1142426[[#This Row],[العدد]]*Table1142426[[#This Row],[مدة العقد (بالأشهر)]]*Table1142426[[#This Row],[التكلفة الشهرية (بدون ضريبة القيمة المضافة)]]</f>
        <v>0</v>
      </c>
      <c r="H4" s="51"/>
      <c r="I4" s="51"/>
      <c r="J4" s="51"/>
      <c r="K4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5" spans="2:11" ht="20" customHeight="1" x14ac:dyDescent="0.3">
      <c r="B5" s="5">
        <v>2</v>
      </c>
      <c r="C5" s="2"/>
      <c r="D5" s="54"/>
      <c r="E5" s="54"/>
      <c r="F5" s="54"/>
      <c r="G5" s="55">
        <f>Table1142426[[#This Row],[العدد]]*Table1142426[[#This Row],[مدة العقد (بالأشهر)]]*Table1142426[[#This Row],[التكلفة الشهرية (بدون ضريبة القيمة المضافة)]]</f>
        <v>0</v>
      </c>
      <c r="H5" s="51"/>
      <c r="I5" s="51"/>
      <c r="J5" s="51"/>
      <c r="K5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6" spans="2:11" ht="20" customHeight="1" x14ac:dyDescent="0.3">
      <c r="B6" s="5">
        <v>3</v>
      </c>
      <c r="C6" s="2"/>
      <c r="D6" s="54"/>
      <c r="E6" s="54"/>
      <c r="F6" s="54"/>
      <c r="G6" s="55">
        <f>Table1142426[[#This Row],[العدد]]*Table1142426[[#This Row],[مدة العقد (بالأشهر)]]*Table1142426[[#This Row],[التكلفة الشهرية (بدون ضريبة القيمة المضافة)]]</f>
        <v>0</v>
      </c>
      <c r="H6" s="51"/>
      <c r="I6" s="51"/>
      <c r="J6" s="51"/>
      <c r="K6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7" spans="2:11" ht="20" customHeight="1" x14ac:dyDescent="0.3">
      <c r="B7" s="5">
        <v>4</v>
      </c>
      <c r="C7" s="2"/>
      <c r="D7" s="54"/>
      <c r="E7" s="54"/>
      <c r="F7" s="54"/>
      <c r="G7" s="55">
        <f>Table1142426[[#This Row],[العدد]]*Table1142426[[#This Row],[مدة العقد (بالأشهر)]]*Table1142426[[#This Row],[التكلفة الشهرية (بدون ضريبة القيمة المضافة)]]</f>
        <v>0</v>
      </c>
      <c r="H7" s="51"/>
      <c r="I7" s="51"/>
      <c r="J7" s="51"/>
      <c r="K7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8" spans="2:11" ht="20" customHeight="1" x14ac:dyDescent="0.3">
      <c r="B8" s="5">
        <v>5</v>
      </c>
      <c r="C8" s="2"/>
      <c r="D8" s="54"/>
      <c r="E8" s="54"/>
      <c r="F8" s="54"/>
      <c r="G8" s="55">
        <f>Table1142426[[#This Row],[العدد]]*Table1142426[[#This Row],[مدة العقد (بالأشهر)]]*Table1142426[[#This Row],[التكلفة الشهرية (بدون ضريبة القيمة المضافة)]]</f>
        <v>0</v>
      </c>
      <c r="H8" s="51"/>
      <c r="I8" s="51"/>
      <c r="J8" s="51"/>
      <c r="K8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9" spans="2:11" ht="20" customHeight="1" x14ac:dyDescent="0.3">
      <c r="B9" s="5">
        <v>6</v>
      </c>
      <c r="C9" s="2"/>
      <c r="D9" s="54"/>
      <c r="E9" s="54"/>
      <c r="F9" s="54"/>
      <c r="G9" s="55">
        <f>Table1142426[[#This Row],[العدد]]*Table1142426[[#This Row],[مدة العقد (بالأشهر)]]*Table1142426[[#This Row],[التكلفة الشهرية (بدون ضريبة القيمة المضافة)]]</f>
        <v>0</v>
      </c>
      <c r="H9" s="51"/>
      <c r="I9" s="51"/>
      <c r="J9" s="51"/>
      <c r="K9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0" spans="2:11" ht="20" customHeight="1" x14ac:dyDescent="0.3">
      <c r="B10" s="5">
        <v>7</v>
      </c>
      <c r="C10" s="2"/>
      <c r="D10" s="54"/>
      <c r="E10" s="54"/>
      <c r="F10" s="54"/>
      <c r="G10" s="55">
        <f>Table1142426[[#This Row],[العدد]]*Table1142426[[#This Row],[مدة العقد (بالأشهر)]]*Table1142426[[#This Row],[التكلفة الشهرية (بدون ضريبة القيمة المضافة)]]</f>
        <v>0</v>
      </c>
      <c r="H10" s="51"/>
      <c r="I10" s="51"/>
      <c r="J10" s="51"/>
      <c r="K10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1" spans="2:11" ht="20" customHeight="1" x14ac:dyDescent="0.3">
      <c r="B11" s="5">
        <v>8</v>
      </c>
      <c r="C11" s="2"/>
      <c r="D11" s="54"/>
      <c r="E11" s="54"/>
      <c r="F11" s="54"/>
      <c r="G11" s="55">
        <f>Table1142426[[#This Row],[العدد]]*Table1142426[[#This Row],[مدة العقد (بالأشهر)]]*Table1142426[[#This Row],[التكلفة الشهرية (بدون ضريبة القيمة المضافة)]]</f>
        <v>0</v>
      </c>
      <c r="H11" s="51"/>
      <c r="I11" s="51"/>
      <c r="J11" s="51"/>
      <c r="K11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2" spans="2:11" ht="20" customHeight="1" x14ac:dyDescent="0.3">
      <c r="B12" s="5">
        <v>9</v>
      </c>
      <c r="C12" s="2"/>
      <c r="D12" s="54"/>
      <c r="E12" s="54"/>
      <c r="F12" s="54"/>
      <c r="G12" s="55">
        <f>Table1142426[[#This Row],[العدد]]*Table1142426[[#This Row],[مدة العقد (بالأشهر)]]*Table1142426[[#This Row],[التكلفة الشهرية (بدون ضريبة القيمة المضافة)]]</f>
        <v>0</v>
      </c>
      <c r="H12" s="51"/>
      <c r="I12" s="51"/>
      <c r="J12" s="51"/>
      <c r="K12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3" spans="2:11" x14ac:dyDescent="0.3">
      <c r="B13" s="5">
        <v>10</v>
      </c>
      <c r="C13" s="2"/>
      <c r="D13" s="54"/>
      <c r="E13" s="54"/>
      <c r="F13" s="54"/>
      <c r="G13" s="55">
        <f>Table1142426[[#This Row],[العدد]]*Table1142426[[#This Row],[مدة العقد (بالأشهر)]]*Table1142426[[#This Row],[التكلفة الشهرية (بدون ضريبة القيمة المضافة)]]</f>
        <v>0</v>
      </c>
      <c r="H13" s="51"/>
      <c r="I13" s="51"/>
      <c r="J13" s="51"/>
      <c r="K13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4" spans="2:11" x14ac:dyDescent="0.3">
      <c r="B14" s="5">
        <v>11</v>
      </c>
      <c r="C14" s="2"/>
      <c r="D14" s="54"/>
      <c r="E14" s="54"/>
      <c r="F14" s="54"/>
      <c r="G14" s="55">
        <f>Table1142426[[#This Row],[العدد]]*Table1142426[[#This Row],[مدة العقد (بالأشهر)]]*Table1142426[[#This Row],[التكلفة الشهرية (بدون ضريبة القيمة المضافة)]]</f>
        <v>0</v>
      </c>
      <c r="H14" s="51"/>
      <c r="I14" s="51"/>
      <c r="J14" s="51"/>
      <c r="K14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5" spans="2:11" x14ac:dyDescent="0.3">
      <c r="B15" s="5">
        <v>12</v>
      </c>
      <c r="C15" s="2"/>
      <c r="D15" s="54"/>
      <c r="E15" s="54"/>
      <c r="F15" s="54"/>
      <c r="G15" s="55">
        <f>Table1142426[[#This Row],[العدد]]*Table1142426[[#This Row],[مدة العقد (بالأشهر)]]*Table1142426[[#This Row],[التكلفة الشهرية (بدون ضريبة القيمة المضافة)]]</f>
        <v>0</v>
      </c>
      <c r="H15" s="51"/>
      <c r="I15" s="51"/>
      <c r="J15" s="51"/>
      <c r="K15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6" spans="2:11" x14ac:dyDescent="0.3">
      <c r="B16" s="5">
        <v>13</v>
      </c>
      <c r="C16" s="2"/>
      <c r="D16" s="54"/>
      <c r="E16" s="54"/>
      <c r="F16" s="54"/>
      <c r="G16" s="55">
        <f>Table1142426[[#This Row],[العدد]]*Table1142426[[#This Row],[مدة العقد (بالأشهر)]]*Table1142426[[#This Row],[التكلفة الشهرية (بدون ضريبة القيمة المضافة)]]</f>
        <v>0</v>
      </c>
      <c r="H16" s="51"/>
      <c r="I16" s="51"/>
      <c r="J16" s="51"/>
      <c r="K16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7" spans="2:11" x14ac:dyDescent="0.3">
      <c r="B17" s="5">
        <v>14</v>
      </c>
      <c r="C17" s="2"/>
      <c r="D17" s="54"/>
      <c r="E17" s="54"/>
      <c r="F17" s="54"/>
      <c r="G17" s="55">
        <f>Table1142426[[#This Row],[العدد]]*Table1142426[[#This Row],[مدة العقد (بالأشهر)]]*Table1142426[[#This Row],[التكلفة الشهرية (بدون ضريبة القيمة المضافة)]]</f>
        <v>0</v>
      </c>
      <c r="H17" s="51"/>
      <c r="I17" s="51"/>
      <c r="J17" s="51"/>
      <c r="K17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8" spans="2:11" x14ac:dyDescent="0.3">
      <c r="B18" s="5">
        <v>15</v>
      </c>
      <c r="C18" s="2"/>
      <c r="D18" s="54"/>
      <c r="E18" s="54"/>
      <c r="F18" s="54"/>
      <c r="G18" s="55">
        <f>Table1142426[[#This Row],[العدد]]*Table1142426[[#This Row],[مدة العقد (بالأشهر)]]*Table1142426[[#This Row],[التكلفة الشهرية (بدون ضريبة القيمة المضافة)]]</f>
        <v>0</v>
      </c>
      <c r="H18" s="51"/>
      <c r="I18" s="51"/>
      <c r="J18" s="51"/>
      <c r="K18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19" spans="2:11" x14ac:dyDescent="0.3">
      <c r="B19" s="5">
        <v>16</v>
      </c>
      <c r="C19" s="2"/>
      <c r="D19" s="54"/>
      <c r="E19" s="54"/>
      <c r="F19" s="54"/>
      <c r="G19" s="55">
        <f>Table1142426[[#This Row],[العدد]]*Table1142426[[#This Row],[مدة العقد (بالأشهر)]]*Table1142426[[#This Row],[التكلفة الشهرية (بدون ضريبة القيمة المضافة)]]</f>
        <v>0</v>
      </c>
      <c r="H19" s="51"/>
      <c r="I19" s="51"/>
      <c r="J19" s="51"/>
      <c r="K19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0" spans="2:11" x14ac:dyDescent="0.3">
      <c r="B20" s="5">
        <v>17</v>
      </c>
      <c r="C20" s="2"/>
      <c r="D20" s="54"/>
      <c r="E20" s="54"/>
      <c r="F20" s="54"/>
      <c r="G20" s="55">
        <f>Table1142426[[#This Row],[العدد]]*Table1142426[[#This Row],[مدة العقد (بالأشهر)]]*Table1142426[[#This Row],[التكلفة الشهرية (بدون ضريبة القيمة المضافة)]]</f>
        <v>0</v>
      </c>
      <c r="H20" s="51"/>
      <c r="I20" s="51"/>
      <c r="J20" s="51"/>
      <c r="K20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1" spans="2:11" x14ac:dyDescent="0.3">
      <c r="B21" s="5">
        <v>18</v>
      </c>
      <c r="C21" s="2"/>
      <c r="D21" s="54"/>
      <c r="E21" s="54"/>
      <c r="F21" s="54"/>
      <c r="G21" s="55">
        <f>Table1142426[[#This Row],[العدد]]*Table1142426[[#This Row],[مدة العقد (بالأشهر)]]*Table1142426[[#This Row],[التكلفة الشهرية (بدون ضريبة القيمة المضافة)]]</f>
        <v>0</v>
      </c>
      <c r="H21" s="51"/>
      <c r="I21" s="51"/>
      <c r="J21" s="51"/>
      <c r="K21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2" spans="2:11" x14ac:dyDescent="0.3">
      <c r="B22" s="5">
        <v>19</v>
      </c>
      <c r="C22" s="2"/>
      <c r="D22" s="54"/>
      <c r="E22" s="54"/>
      <c r="F22" s="54"/>
      <c r="G22" s="55">
        <f>Table1142426[[#This Row],[العدد]]*Table1142426[[#This Row],[مدة العقد (بالأشهر)]]*Table1142426[[#This Row],[التكلفة الشهرية (بدون ضريبة القيمة المضافة)]]</f>
        <v>0</v>
      </c>
      <c r="H22" s="51"/>
      <c r="I22" s="51"/>
      <c r="J22" s="51"/>
      <c r="K22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3" spans="2:11" x14ac:dyDescent="0.3">
      <c r="B23" s="5">
        <v>20</v>
      </c>
      <c r="C23" s="2"/>
      <c r="D23" s="54"/>
      <c r="E23" s="54"/>
      <c r="F23" s="54"/>
      <c r="G23" s="55">
        <f>Table1142426[[#This Row],[العدد]]*Table1142426[[#This Row],[مدة العقد (بالأشهر)]]*Table1142426[[#This Row],[التكلفة الشهرية (بدون ضريبة القيمة المضافة)]]</f>
        <v>0</v>
      </c>
      <c r="H23" s="51"/>
      <c r="I23" s="51"/>
      <c r="J23" s="51"/>
      <c r="K23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4" spans="2:11" x14ac:dyDescent="0.3">
      <c r="B24" s="5">
        <v>21</v>
      </c>
      <c r="C24" s="2"/>
      <c r="D24" s="54"/>
      <c r="E24" s="54"/>
      <c r="F24" s="54"/>
      <c r="G24" s="55">
        <f>Table1142426[[#This Row],[العدد]]*Table1142426[[#This Row],[مدة العقد (بالأشهر)]]*Table1142426[[#This Row],[التكلفة الشهرية (بدون ضريبة القيمة المضافة)]]</f>
        <v>0</v>
      </c>
      <c r="H24" s="51"/>
      <c r="I24" s="51"/>
      <c r="J24" s="51"/>
      <c r="K24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5" spans="2:11" x14ac:dyDescent="0.3">
      <c r="B25" s="5">
        <v>22</v>
      </c>
      <c r="C25" s="2"/>
      <c r="D25" s="54"/>
      <c r="E25" s="54"/>
      <c r="F25" s="54"/>
      <c r="G25" s="55">
        <f>Table1142426[[#This Row],[العدد]]*Table1142426[[#This Row],[مدة العقد (بالأشهر)]]*Table1142426[[#This Row],[التكلفة الشهرية (بدون ضريبة القيمة المضافة)]]</f>
        <v>0</v>
      </c>
      <c r="H25" s="51"/>
      <c r="I25" s="51"/>
      <c r="J25" s="51"/>
      <c r="K25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6" spans="2:11" x14ac:dyDescent="0.3">
      <c r="B26" s="5">
        <v>23</v>
      </c>
      <c r="C26" s="2"/>
      <c r="D26" s="54"/>
      <c r="E26" s="54"/>
      <c r="F26" s="54"/>
      <c r="G26" s="55">
        <f>Table1142426[[#This Row],[العدد]]*Table1142426[[#This Row],[مدة العقد (بالأشهر)]]*Table1142426[[#This Row],[التكلفة الشهرية (بدون ضريبة القيمة المضافة)]]</f>
        <v>0</v>
      </c>
      <c r="H26" s="51"/>
      <c r="I26" s="51"/>
      <c r="J26" s="51"/>
      <c r="K26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7" spans="2:11" x14ac:dyDescent="0.3">
      <c r="B27" s="5">
        <v>24</v>
      </c>
      <c r="C27" s="2"/>
      <c r="D27" s="54"/>
      <c r="E27" s="54"/>
      <c r="F27" s="54"/>
      <c r="G27" s="55">
        <f>Table1142426[[#This Row],[العدد]]*Table1142426[[#This Row],[مدة العقد (بالأشهر)]]*Table1142426[[#This Row],[التكلفة الشهرية (بدون ضريبة القيمة المضافة)]]</f>
        <v>0</v>
      </c>
      <c r="H27" s="51"/>
      <c r="I27" s="51"/>
      <c r="J27" s="51"/>
      <c r="K27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8" spans="2:11" x14ac:dyDescent="0.3">
      <c r="B28" s="5">
        <v>25</v>
      </c>
      <c r="C28" s="2"/>
      <c r="D28" s="54"/>
      <c r="E28" s="54"/>
      <c r="F28" s="54"/>
      <c r="G28" s="55">
        <f>Table1142426[[#This Row],[العدد]]*Table1142426[[#This Row],[مدة العقد (بالأشهر)]]*Table1142426[[#This Row],[التكلفة الشهرية (بدون ضريبة القيمة المضافة)]]</f>
        <v>0</v>
      </c>
      <c r="H28" s="51"/>
      <c r="I28" s="51"/>
      <c r="J28" s="51"/>
      <c r="K28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29" spans="2:11" x14ac:dyDescent="0.3">
      <c r="B29" s="5">
        <v>26</v>
      </c>
      <c r="C29" s="2"/>
      <c r="D29" s="54"/>
      <c r="E29" s="54"/>
      <c r="F29" s="54"/>
      <c r="G29" s="55">
        <f>Table1142426[[#This Row],[العدد]]*Table1142426[[#This Row],[مدة العقد (بالأشهر)]]*Table1142426[[#This Row],[التكلفة الشهرية (بدون ضريبة القيمة المضافة)]]</f>
        <v>0</v>
      </c>
      <c r="H29" s="51"/>
      <c r="I29" s="51"/>
      <c r="J29" s="51"/>
      <c r="K29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30" spans="2:11" x14ac:dyDescent="0.3">
      <c r="B30" s="5">
        <v>27</v>
      </c>
      <c r="C30" s="2"/>
      <c r="D30" s="54"/>
      <c r="E30" s="54"/>
      <c r="F30" s="54"/>
      <c r="G30" s="55">
        <f>Table1142426[[#This Row],[العدد]]*Table1142426[[#This Row],[مدة العقد (بالأشهر)]]*Table1142426[[#This Row],[التكلفة الشهرية (بدون ضريبة القيمة المضافة)]]</f>
        <v>0</v>
      </c>
      <c r="H30" s="51"/>
      <c r="I30" s="51"/>
      <c r="J30" s="51"/>
      <c r="K30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31" spans="2:11" x14ac:dyDescent="0.3">
      <c r="B31" s="5">
        <v>28</v>
      </c>
      <c r="C31" s="2"/>
      <c r="D31" s="54"/>
      <c r="E31" s="54"/>
      <c r="F31" s="54"/>
      <c r="G31" s="55">
        <f>Table1142426[[#This Row],[العدد]]*Table1142426[[#This Row],[مدة العقد (بالأشهر)]]*Table1142426[[#This Row],[التكلفة الشهرية (بدون ضريبة القيمة المضافة)]]</f>
        <v>0</v>
      </c>
      <c r="H31" s="51"/>
      <c r="I31" s="51"/>
      <c r="J31" s="51"/>
      <c r="K31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32" spans="2:11" x14ac:dyDescent="0.3">
      <c r="B32" s="5">
        <v>29</v>
      </c>
      <c r="C32" s="2"/>
      <c r="D32" s="54"/>
      <c r="E32" s="54"/>
      <c r="F32" s="54"/>
      <c r="G32" s="55">
        <f>Table1142426[[#This Row],[العدد]]*Table1142426[[#This Row],[مدة العقد (بالأشهر)]]*Table1142426[[#This Row],[التكلفة الشهرية (بدون ضريبة القيمة المضافة)]]</f>
        <v>0</v>
      </c>
      <c r="H32" s="51"/>
      <c r="I32" s="51"/>
      <c r="J32" s="51"/>
      <c r="K32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33" spans="2:11" x14ac:dyDescent="0.3">
      <c r="B33" s="5">
        <v>30</v>
      </c>
      <c r="C33" s="2"/>
      <c r="D33" s="54"/>
      <c r="E33" s="54"/>
      <c r="F33" s="54"/>
      <c r="G33" s="55">
        <f>Table1142426[[#This Row],[العدد]]*Table1142426[[#This Row],[مدة العقد (بالأشهر)]]*Table1142426[[#This Row],[التكلفة الشهرية (بدون ضريبة القيمة المضافة)]]</f>
        <v>0</v>
      </c>
      <c r="H33" s="51"/>
      <c r="I33" s="51"/>
      <c r="J33" s="51"/>
      <c r="K33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34" spans="2:11" x14ac:dyDescent="0.3">
      <c r="B34" s="5">
        <v>31</v>
      </c>
      <c r="C34" s="2"/>
      <c r="D34" s="54"/>
      <c r="E34" s="54"/>
      <c r="F34" s="54"/>
      <c r="G34" s="55">
        <f>Table1142426[[#This Row],[العدد]]*Table1142426[[#This Row],[مدة العقد (بالأشهر)]]*Table1142426[[#This Row],[التكلفة الشهرية (بدون ضريبة القيمة المضافة)]]</f>
        <v>0</v>
      </c>
      <c r="H34" s="51"/>
      <c r="I34" s="51"/>
      <c r="J34" s="51"/>
      <c r="K34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35" spans="2:11" x14ac:dyDescent="0.3">
      <c r="B35" s="5">
        <v>32</v>
      </c>
      <c r="C35" s="2"/>
      <c r="D35" s="54"/>
      <c r="E35" s="54"/>
      <c r="F35" s="54"/>
      <c r="G35" s="55">
        <f>Table1142426[[#This Row],[العدد]]*Table1142426[[#This Row],[مدة العقد (بالأشهر)]]*Table1142426[[#This Row],[التكلفة الشهرية (بدون ضريبة القيمة المضافة)]]</f>
        <v>0</v>
      </c>
      <c r="H35" s="51"/>
      <c r="I35" s="51"/>
      <c r="J35" s="51"/>
      <c r="K35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36" spans="2:11" x14ac:dyDescent="0.3">
      <c r="B36" s="5">
        <v>33</v>
      </c>
      <c r="C36" s="2"/>
      <c r="D36" s="54"/>
      <c r="E36" s="54"/>
      <c r="F36" s="54"/>
      <c r="G36" s="55">
        <f>Table1142426[[#This Row],[العدد]]*Table1142426[[#This Row],[مدة العقد (بالأشهر)]]*Table1142426[[#This Row],[التكلفة الشهرية (بدون ضريبة القيمة المضافة)]]</f>
        <v>0</v>
      </c>
      <c r="H36" s="51"/>
      <c r="I36" s="51"/>
      <c r="J36" s="51"/>
      <c r="K36" s="52">
        <f>Table12325[[#This Row],[العدد]]*Table12325[[#This Row],[مدة العقد (بالأشهر)]]*Table12325[[#This Row],[التكلفة الشهرية (بدون ضريبة القيمة المضافة)]]</f>
        <v>0</v>
      </c>
    </row>
    <row r="37" spans="2:11" x14ac:dyDescent="0.3">
      <c r="B37" s="41" t="s">
        <v>39</v>
      </c>
      <c r="C37" s="42"/>
      <c r="D37" s="56">
        <f>SUBTOTAL(109,Table1142426[العدد])</f>
        <v>0</v>
      </c>
      <c r="E37" s="56"/>
      <c r="F37" s="56"/>
      <c r="G37" s="56">
        <f>SUBTOTAL(109,Table1142426[إجمالي تكاليف العقد])</f>
        <v>0</v>
      </c>
      <c r="H37" s="53">
        <f>SUBTOTAL(109,Table12325[العدد])</f>
        <v>0</v>
      </c>
      <c r="I37" s="53"/>
      <c r="J37" s="53"/>
      <c r="K37" s="53">
        <f>SUBTOTAL(109,Table12325[إجمالي تكاليف العقد])</f>
        <v>0</v>
      </c>
    </row>
  </sheetData>
  <mergeCells count="2">
    <mergeCell ref="D2:G2"/>
    <mergeCell ref="H2:K2"/>
  </mergeCells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6B26-20A9-4A83-AD9C-BE097EDE70A1}">
  <dimension ref="C2:L13"/>
  <sheetViews>
    <sheetView showGridLines="0" showRowColHeaders="0" rightToLeft="1" topLeftCell="F1" workbookViewId="0">
      <selection activeCell="K3" sqref="K3"/>
    </sheetView>
  </sheetViews>
  <sheetFormatPr defaultRowHeight="14" x14ac:dyDescent="0.3"/>
  <cols>
    <col min="3" max="3" width="6.9140625" bestFit="1" customWidth="1"/>
    <col min="4" max="4" width="41.25" bestFit="1" customWidth="1"/>
    <col min="5" max="5" width="110.9140625" customWidth="1"/>
    <col min="9" max="9" width="8.75" customWidth="1"/>
    <col min="10" max="10" width="6.9140625" customWidth="1"/>
    <col min="11" max="11" width="25.75" customWidth="1"/>
    <col min="12" max="12" width="62.33203125" customWidth="1"/>
  </cols>
  <sheetData>
    <row r="2" spans="3:12" ht="18" x14ac:dyDescent="0.3">
      <c r="C2" s="146" t="s">
        <v>49</v>
      </c>
      <c r="D2" s="147"/>
      <c r="E2" s="147"/>
      <c r="J2" s="146" t="s">
        <v>49</v>
      </c>
      <c r="K2" s="147"/>
      <c r="L2" s="147"/>
    </row>
    <row r="3" spans="3:12" ht="18" x14ac:dyDescent="0.3">
      <c r="C3" s="8" t="s">
        <v>5</v>
      </c>
      <c r="D3" s="7" t="s">
        <v>22</v>
      </c>
      <c r="E3" s="7" t="s">
        <v>23</v>
      </c>
      <c r="J3" s="8" t="s">
        <v>5</v>
      </c>
      <c r="K3" s="7" t="s">
        <v>22</v>
      </c>
      <c r="L3" s="7" t="s">
        <v>23</v>
      </c>
    </row>
    <row r="4" spans="3:12" ht="36.5" customHeight="1" x14ac:dyDescent="0.3">
      <c r="C4" s="5">
        <v>1</v>
      </c>
      <c r="D4" s="2" t="s">
        <v>24</v>
      </c>
      <c r="E4" s="3"/>
      <c r="J4" s="5">
        <v>1</v>
      </c>
      <c r="K4" s="2" t="s">
        <v>24</v>
      </c>
      <c r="L4" s="3"/>
    </row>
    <row r="5" spans="3:12" ht="36.5" customHeight="1" x14ac:dyDescent="0.3">
      <c r="C5" s="11">
        <v>2</v>
      </c>
      <c r="D5" s="6" t="s">
        <v>25</v>
      </c>
      <c r="E5" s="3"/>
      <c r="J5" s="11">
        <v>2</v>
      </c>
      <c r="K5" s="6" t="s">
        <v>25</v>
      </c>
      <c r="L5" s="3"/>
    </row>
    <row r="6" spans="3:12" ht="36.5" customHeight="1" x14ac:dyDescent="0.3">
      <c r="C6" s="5">
        <v>3</v>
      </c>
      <c r="D6" s="2" t="s">
        <v>26</v>
      </c>
      <c r="E6" s="3"/>
      <c r="J6" s="5">
        <v>3</v>
      </c>
      <c r="K6" s="2" t="s">
        <v>26</v>
      </c>
      <c r="L6" s="3"/>
    </row>
    <row r="7" spans="3:12" ht="36.5" customHeight="1" x14ac:dyDescent="0.3">
      <c r="C7" s="11">
        <v>4</v>
      </c>
      <c r="D7" s="6" t="s">
        <v>25</v>
      </c>
      <c r="E7" s="3"/>
      <c r="J7" s="11">
        <v>4</v>
      </c>
      <c r="K7" s="6" t="s">
        <v>25</v>
      </c>
      <c r="L7" s="3"/>
    </row>
    <row r="8" spans="3:12" ht="36.5" customHeight="1" x14ac:dyDescent="0.3">
      <c r="C8" s="2">
        <v>5</v>
      </c>
      <c r="D8" s="2" t="s">
        <v>27</v>
      </c>
      <c r="E8" s="3"/>
      <c r="J8" s="62">
        <v>5</v>
      </c>
      <c r="K8" s="2" t="s">
        <v>27</v>
      </c>
      <c r="L8" s="3"/>
    </row>
    <row r="9" spans="3:12" ht="36.5" customHeight="1" x14ac:dyDescent="0.3">
      <c r="C9" s="6">
        <v>6</v>
      </c>
      <c r="D9" s="6" t="s">
        <v>28</v>
      </c>
      <c r="E9" s="3"/>
      <c r="J9" s="63">
        <v>6</v>
      </c>
      <c r="K9" s="6" t="s">
        <v>28</v>
      </c>
      <c r="L9" s="3"/>
    </row>
    <row r="10" spans="3:12" ht="36.5" customHeight="1" x14ac:dyDescent="0.3">
      <c r="C10" s="2">
        <v>7</v>
      </c>
      <c r="D10" s="2" t="s">
        <v>29</v>
      </c>
      <c r="E10" s="3"/>
      <c r="J10" s="62">
        <v>7</v>
      </c>
      <c r="K10" s="2" t="s">
        <v>29</v>
      </c>
      <c r="L10" s="3"/>
    </row>
    <row r="11" spans="3:12" ht="36.5" customHeight="1" x14ac:dyDescent="0.3">
      <c r="C11" s="6">
        <v>8</v>
      </c>
      <c r="D11" s="6" t="s">
        <v>30</v>
      </c>
      <c r="E11" s="3"/>
      <c r="J11" s="63">
        <v>8</v>
      </c>
      <c r="K11" s="6" t="s">
        <v>30</v>
      </c>
      <c r="L11" s="3"/>
    </row>
    <row r="12" spans="3:12" x14ac:dyDescent="0.3">
      <c r="J12" s="62">
        <v>9</v>
      </c>
      <c r="K12" s="2" t="s">
        <v>75</v>
      </c>
      <c r="L12" s="46"/>
    </row>
    <row r="13" spans="3:12" x14ac:dyDescent="0.3">
      <c r="J13" s="62">
        <v>10</v>
      </c>
      <c r="K13" s="2" t="s">
        <v>76</v>
      </c>
      <c r="L13" s="46"/>
    </row>
  </sheetData>
  <mergeCells count="2">
    <mergeCell ref="C2:E2"/>
    <mergeCell ref="J2:L2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f0ddb9-2ba3-4bc4-b09a-0e27a6380a46">
      <Terms xmlns="http://schemas.microsoft.com/office/infopath/2007/PartnerControls"/>
    </lcf76f155ced4ddcb4097134ff3c332f>
    <TaxCatchAll xmlns="b06d1737-7a19-4152-88ea-193ca9f3b3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38ACB1E9CD04C8F11C068F880E1C3" ma:contentTypeVersion="16" ma:contentTypeDescription="Create a new document." ma:contentTypeScope="" ma:versionID="dd504241ae7816cd43e16342f248a00b">
  <xsd:schema xmlns:xsd="http://www.w3.org/2001/XMLSchema" xmlns:xs="http://www.w3.org/2001/XMLSchema" xmlns:p="http://schemas.microsoft.com/office/2006/metadata/properties" xmlns:ns2="cbf0ddb9-2ba3-4bc4-b09a-0e27a6380a46" xmlns:ns3="b06d1737-7a19-4152-88ea-193ca9f3b349" targetNamespace="http://schemas.microsoft.com/office/2006/metadata/properties" ma:root="true" ma:fieldsID="25324bb9482063f92d1e3bd246a7c862" ns2:_="" ns3:_="">
    <xsd:import namespace="cbf0ddb9-2ba3-4bc4-b09a-0e27a6380a46"/>
    <xsd:import namespace="b06d1737-7a19-4152-88ea-193ca9f3b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0ddb9-2ba3-4bc4-b09a-0e27a6380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0a7909-9ae5-4849-b1b1-b0b9d375e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d1737-7a19-4152-88ea-193ca9f3b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5660f0-c378-4987-a7b1-2c129e5c1606}" ma:internalName="TaxCatchAll" ma:showField="CatchAllData" ma:web="b06d1737-7a19-4152-88ea-193ca9f3b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50662-13A2-4B92-A12E-F097232F8AC3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bf0ddb9-2ba3-4bc4-b09a-0e27a6380a46"/>
    <ds:schemaRef ds:uri="http://purl.org/dc/elements/1.1/"/>
    <ds:schemaRef ds:uri="http://schemas.openxmlformats.org/package/2006/metadata/core-properties"/>
    <ds:schemaRef ds:uri="b06d1737-7a19-4152-88ea-193ca9f3b34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B3E7605-F601-4ACA-B021-FBE37748AF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2F5AFD-912A-409B-B5C6-4EB1048C2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f0ddb9-2ba3-4bc4-b09a-0e27a6380a46"/>
    <ds:schemaRef ds:uri="b06d1737-7a19-4152-88ea-193ca9f3b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الصفحة الرئيسية</vt:lpstr>
      <vt:lpstr>الاقسام المطلوبة</vt:lpstr>
      <vt:lpstr>1- الإجمالي</vt:lpstr>
      <vt:lpstr>2- بيانات الكراسة </vt:lpstr>
      <vt:lpstr>3- تكاليف القوى العاملة </vt:lpstr>
      <vt:lpstr>4- بيانات المعدات</vt:lpstr>
      <vt:lpstr>5- تكاليف إضافية</vt:lpstr>
      <vt:lpstr>6- الورديات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Majeed, Raid</dc:creator>
  <cp:keywords/>
  <dc:description/>
  <cp:lastModifiedBy>مها البتال Maha Albattal</cp:lastModifiedBy>
  <cp:revision/>
  <dcterms:created xsi:type="dcterms:W3CDTF">2006-09-16T00:00:00Z</dcterms:created>
  <dcterms:modified xsi:type="dcterms:W3CDTF">2023-05-31T10:27:48Z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0x01010093438ACB1E9CD04C8F11C068F880E1C3</vt:lpwstr>
  </property>
  <property fmtid="{D5CDD505-2E9C-101B-9397-08002B2CF9AE}" pid="3" name="MediaServiceImageTags">
    <vt:lpwstr/>
  </property>
</Properties>
</file>