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attal.mk\Documents\البيانات التشغيلية new\نماذج البيانات التشغيلية 2023\مشتريات الاستشارات والتدريب\"/>
    </mc:Choice>
  </mc:AlternateContent>
  <xr:revisionPtr revIDLastSave="0" documentId="13_ncr:1_{08ABE1BF-6DDE-4F25-875B-06700C9F5A2E}" xr6:coauthVersionLast="47" xr6:coauthVersionMax="47" xr10:uidLastSave="{00000000-0000-0000-0000-000000000000}"/>
  <bookViews>
    <workbookView xWindow="-110" yWindow="-110" windowWidth="19420" windowHeight="10420" activeTab="4" xr2:uid="{3D3D40E7-B1C3-4905-8B57-5DFEE75C9C03}"/>
  </bookViews>
  <sheets>
    <sheet name="الصفحة الرئيسية" sheetId="16" r:id="rId1"/>
    <sheet name="مثال توضيحي" sheetId="8" r:id="rId2"/>
    <sheet name="أهداف ومراحل المشروع" sheetId="15" r:id="rId3"/>
    <sheet name="التكاليف الافرادية" sheetId="10" r:id="rId4"/>
    <sheet name="تكاليف اضافية (ان وجد) " sheetId="13" r:id="rId5"/>
  </sheets>
  <externalReferences>
    <externalReference r:id="rId6"/>
    <externalReference r:id="rId7"/>
  </externalReferences>
  <definedNames>
    <definedName name="Compare">[1]Comparison!$E$4:$BB$28</definedName>
    <definedName name="Menu">OFFSET([1]Output_Benchmark_Quantity!$I$2,,,COUNTA([1]Output_Benchmark_Quantity!$I$2:$BF$2))</definedName>
    <definedName name="PhaseRange">'التكاليف الافرادية'!$B$8:$I$24</definedName>
    <definedName name="Status">[2]قوائم!$Q$2:$Q$5</definedName>
    <definedName name="الحالة">[2]قوائم!$O$2:$O$5</definedName>
    <definedName name="الفئة">[2]قوائم!$S$2:$S$12</definedName>
    <definedName name="المنطقة">[2]قوائم!$G$2:$G$14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3" l="1"/>
  <c r="I12" i="10"/>
  <c r="B2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V18" i="15"/>
  <c r="W18" i="15"/>
  <c r="X18" i="15"/>
  <c r="Y18" i="15"/>
  <c r="Z18" i="15"/>
  <c r="AA18" i="15"/>
  <c r="AB18" i="15"/>
  <c r="AC18" i="15"/>
  <c r="AD18" i="15"/>
  <c r="AE18" i="15"/>
  <c r="AF18" i="15"/>
  <c r="AG18" i="15"/>
  <c r="AH18" i="15"/>
  <c r="AI18" i="15"/>
  <c r="AJ18" i="15"/>
  <c r="AK18" i="15"/>
  <c r="AL18" i="15"/>
  <c r="AM18" i="15"/>
  <c r="AN18" i="15"/>
  <c r="AO18" i="15"/>
  <c r="AP18" i="15"/>
  <c r="AQ18" i="15"/>
  <c r="AR18" i="15"/>
  <c r="AS18" i="15"/>
  <c r="AT18" i="15"/>
  <c r="AU18" i="15"/>
  <c r="AV18" i="15"/>
  <c r="AW18" i="15"/>
  <c r="AX18" i="15"/>
  <c r="AY18" i="15"/>
  <c r="AZ18" i="15"/>
  <c r="BA18" i="15"/>
  <c r="BB18" i="15"/>
  <c r="BC18" i="15"/>
  <c r="BD18" i="15"/>
  <c r="BE18" i="15"/>
  <c r="BF18" i="15"/>
  <c r="BG18" i="15"/>
  <c r="BH18" i="15"/>
  <c r="BI18" i="15"/>
  <c r="BJ18" i="15"/>
  <c r="BK18" i="15"/>
  <c r="BL18" i="15"/>
  <c r="BM18" i="15"/>
  <c r="BN18" i="15"/>
  <c r="BO18" i="15"/>
  <c r="BP18" i="15"/>
  <c r="BQ18" i="15"/>
  <c r="BR18" i="15"/>
  <c r="BS18" i="15"/>
  <c r="BT18" i="15"/>
  <c r="BU18" i="15"/>
  <c r="BV18" i="15"/>
  <c r="BW18" i="15"/>
  <c r="BX18" i="15"/>
  <c r="BY18" i="15"/>
  <c r="BZ18" i="15"/>
  <c r="CA18" i="15"/>
  <c r="CB18" i="15"/>
  <c r="CC18" i="15"/>
  <c r="CD18" i="15"/>
  <c r="CE18" i="15"/>
  <c r="CF18" i="15"/>
  <c r="CG18" i="15"/>
  <c r="CH18" i="15"/>
  <c r="CI18" i="15"/>
  <c r="CJ18" i="15"/>
  <c r="CK18" i="15"/>
  <c r="CL18" i="15"/>
  <c r="CM18" i="15"/>
  <c r="CN18" i="15"/>
  <c r="CO18" i="15"/>
  <c r="CP18" i="15"/>
  <c r="CQ18" i="15"/>
  <c r="CR18" i="15"/>
  <c r="CS18" i="15"/>
  <c r="CT18" i="15"/>
  <c r="CU18" i="15"/>
  <c r="CV18" i="15"/>
  <c r="CW18" i="15"/>
  <c r="CX18" i="15"/>
  <c r="CY18" i="15"/>
  <c r="CZ18" i="15"/>
  <c r="DA18" i="15"/>
  <c r="DB18" i="15"/>
  <c r="DC18" i="15"/>
  <c r="DD18" i="15"/>
  <c r="BF23" i="15" l="1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G23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G22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G21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G20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G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G16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E35" i="13" l="1"/>
  <c r="I103" i="10"/>
  <c r="I102" i="10"/>
  <c r="I101" i="10"/>
  <c r="I100" i="10"/>
  <c r="I99" i="10"/>
  <c r="I98" i="10"/>
  <c r="I97" i="10"/>
  <c r="I96" i="10"/>
  <c r="I95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23" i="10"/>
  <c r="I22" i="10"/>
  <c r="I21" i="10"/>
  <c r="I20" i="10"/>
  <c r="I19" i="10"/>
  <c r="I18" i="10"/>
  <c r="I17" i="10"/>
  <c r="I16" i="10"/>
  <c r="I15" i="10"/>
  <c r="I14" i="10"/>
  <c r="I13" i="10"/>
  <c r="I11" i="10"/>
  <c r="J31" i="8"/>
  <c r="J30" i="8"/>
  <c r="J29" i="8"/>
  <c r="J28" i="8"/>
  <c r="J27" i="8"/>
  <c r="J26" i="8"/>
  <c r="J25" i="8"/>
  <c r="I89" i="10" l="1"/>
  <c r="I104" i="10"/>
  <c r="I69" i="10"/>
  <c r="I43" i="10"/>
  <c r="I24" i="10"/>
  <c r="I107" i="10" s="1"/>
  <c r="I111" i="10" l="1"/>
</calcChain>
</file>

<file path=xl/sharedStrings.xml><?xml version="1.0" encoding="utf-8"?>
<sst xmlns="http://schemas.openxmlformats.org/spreadsheetml/2006/main" count="219" uniqueCount="85">
  <si>
    <t>اسم الجهة</t>
  </si>
  <si>
    <t>شرح المتطلبات</t>
  </si>
  <si>
    <t>Deliverable</t>
  </si>
  <si>
    <t>Duration (Week)</t>
  </si>
  <si>
    <t>Position</t>
  </si>
  <si>
    <t>Availability</t>
  </si>
  <si>
    <t>Quantity</t>
  </si>
  <si>
    <t>Duration (MD)</t>
  </si>
  <si>
    <t>Rate Card (SAR\MD)</t>
  </si>
  <si>
    <t>Total (SAR)</t>
  </si>
  <si>
    <t>مخرج</t>
  </si>
  <si>
    <t>المدة الزمنية للمخرج (بالاسابيع)</t>
  </si>
  <si>
    <t>المسمى الوظيفي</t>
  </si>
  <si>
    <t>نسبة توفر الفرد</t>
  </si>
  <si>
    <t>عدد الافراد</t>
  </si>
  <si>
    <t>MAN-Day
المدة الزمنية للعمل (بالأيام - ايام عمل)</t>
  </si>
  <si>
    <t>التكلفة الافرادية للفرد في يوم العمل الواحد</t>
  </si>
  <si>
    <t>المجموع</t>
  </si>
  <si>
    <t>اسم المرحلة المطلوب من القوى العاملة المحددين انجازها</t>
  </si>
  <si>
    <t xml:space="preserve">القوى العاملة المستهدفة لانجاز مخرجات المشروع في الوقت المطلوب </t>
  </si>
  <si>
    <t>نسبة توفر الفرد في المرحلة المحددة</t>
  </si>
  <si>
    <t>عدد القوى العاملة المطلوبة لكل مسمى وظيفي</t>
  </si>
  <si>
    <t>عدد الايام المطلوبة من كل مسمى وظيفي تواجده في هذه المرحلة</t>
  </si>
  <si>
    <t xml:space="preserve">التكلفة الافرادية للفرد في يوم العمل الواحد على حسب مسماه الوظيفي </t>
  </si>
  <si>
    <t xml:space="preserve">نسبة توفر الفرد X عدد الافراد من كل مسمى وظيفي X المدة الزمنية للعمل X التملفة الاقرادية للفرد في يوم العمل الواحد </t>
  </si>
  <si>
    <t>مثال توضيحي فقط لتحديد القيمة التقديرية للبنود</t>
  </si>
  <si>
    <t>عدد الجلسات (ورشة عمل)</t>
  </si>
  <si>
    <t>4 اسابيع</t>
  </si>
  <si>
    <t>Partner</t>
  </si>
  <si>
    <t>Senior Manager</t>
  </si>
  <si>
    <t>Manager</t>
  </si>
  <si>
    <t>Consultant</t>
  </si>
  <si>
    <t>Analyst</t>
  </si>
  <si>
    <t>SME</t>
  </si>
  <si>
    <t>Additional Cost Discription</t>
  </si>
  <si>
    <t>Additional cost</t>
  </si>
  <si>
    <t xml:space="preserve">Calculation mechanism </t>
  </si>
  <si>
    <t xml:space="preserve">وصف التكاليف الاضافية </t>
  </si>
  <si>
    <t>التكاليف الاضافية</t>
  </si>
  <si>
    <t xml:space="preserve">آليه الاحتساب </t>
  </si>
  <si>
    <t>التكاليف الاضافية للقوى العاملة مثل ( المواصلات، التأمين، السفر، آخرى)</t>
  </si>
  <si>
    <t xml:space="preserve">قيمة التكاليف الاضافية المطلوبة </t>
  </si>
  <si>
    <t>وصف آلية احتساب التكاليف</t>
  </si>
  <si>
    <t>مثال توضيحي للتكاليف الاضافية ( ان وجد)</t>
  </si>
  <si>
    <t>Transportation</t>
  </si>
  <si>
    <t xml:space="preserve">Admin Expenses </t>
  </si>
  <si>
    <t>GOSI</t>
  </si>
  <si>
    <t>#</t>
  </si>
  <si>
    <t>أهداف المشروع</t>
  </si>
  <si>
    <t xml:space="preserve">interdepandance </t>
  </si>
  <si>
    <t xml:space="preserve"> نأمل من حضرتكم تعبئة هذا النموذج لجميع البنود / المراحل المذكورة في جدول كميات الكراسة</t>
  </si>
  <si>
    <t>مجموع التكلفة الافرادية للمخرج</t>
  </si>
  <si>
    <t xml:space="preserve">  </t>
  </si>
  <si>
    <t>التكلفة الاجمالية بدون الضريبة</t>
  </si>
  <si>
    <t>قيمة الضريبة المضافة (%)</t>
  </si>
  <si>
    <t xml:space="preserve">الإجمالي مع الضريبة المضافة </t>
  </si>
  <si>
    <t xml:space="preserve">البيانات المطلوبه </t>
  </si>
  <si>
    <t xml:space="preserve">مراحل المشروع </t>
  </si>
  <si>
    <t xml:space="preserve">المدة </t>
  </si>
  <si>
    <t>شهر</t>
  </si>
  <si>
    <t xml:space="preserve">مدة المشروع </t>
  </si>
  <si>
    <t>رقم المهمة</t>
  </si>
  <si>
    <t xml:space="preserve">اسم المهمة </t>
  </si>
  <si>
    <t xml:space="preserve">مدة المرحلة </t>
  </si>
  <si>
    <t>البداية</t>
  </si>
  <si>
    <t>النهاية</t>
  </si>
  <si>
    <t>Additional cost (SAR)</t>
  </si>
  <si>
    <t>التكلفة الاجمالية للكراسة بدون الضريبة</t>
  </si>
  <si>
    <t>الجزء الثاني (2)</t>
  </si>
  <si>
    <t>يتم تعبئة الخانات المضللة بالأصفر</t>
  </si>
  <si>
    <t xml:space="preserve">*يمكن إضافة المزيد من المخرجات بحسب الحاجة </t>
  </si>
  <si>
    <t>اسم المنافسة</t>
  </si>
  <si>
    <t>رقم المنافسة</t>
  </si>
  <si>
    <t>التاريخ</t>
  </si>
  <si>
    <t>اسم المسؤول للتواصل (قسم المشتريات)</t>
  </si>
  <si>
    <t>البريد الإلكتروني (قسم المشتريات)</t>
  </si>
  <si>
    <t>رقم الجوال (قسم المشتريات)</t>
  </si>
  <si>
    <t>اسم المسؤول للتواصل (القسم الفني)</t>
  </si>
  <si>
    <t>البريد الإلكتروني (القسم الفني)</t>
  </si>
  <si>
    <t>رقم الجوال (القسم الفني)</t>
  </si>
  <si>
    <t>a</t>
  </si>
  <si>
    <t>الخدمات الاستشارية</t>
  </si>
  <si>
    <t>يرجى رفع النموذج في خانة نماذج البيانات التشغيلية في منصة اعتماد</t>
  </si>
  <si>
    <t>التكاليف الافرادية</t>
  </si>
  <si>
    <t>التكاليف الإضافية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</si>
</sst>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SAR]\ * #,##0.0_);_([$SAR]\ * \(#,##0.0\);_([$SAR]\ * &quot;-&quot;??_);_(@_)"/>
  </numFmts>
  <fonts count="2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rgb="FF274193"/>
      <name val="Arial"/>
      <family val="2"/>
      <scheme val="minor"/>
    </font>
    <font>
      <b/>
      <sz val="10"/>
      <color theme="0"/>
      <name val="FS Albert Arabic"/>
      <family val="2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sz val="10"/>
      <color theme="1"/>
      <name val="DIN Next LT Arabic"/>
      <family val="2"/>
    </font>
    <font>
      <sz val="11"/>
      <color theme="0"/>
      <name val="Calibri"/>
      <family val="2"/>
    </font>
    <font>
      <b/>
      <sz val="18"/>
      <color rgb="FF20BEC6"/>
      <name val="DIN Next LT Arabic"/>
      <family val="2"/>
    </font>
    <font>
      <b/>
      <sz val="18"/>
      <color rgb="FF20BEC6"/>
      <name val="Arial"/>
      <family val="2"/>
      <scheme val="minor"/>
    </font>
    <font>
      <sz val="11"/>
      <color theme="1"/>
      <name val="DIN Next LT Arabic"/>
      <family val="2"/>
    </font>
    <font>
      <b/>
      <sz val="16"/>
      <color theme="3" tint="-0.499984740745262"/>
      <name val="DIN Next LT Arabic"/>
      <family val="2"/>
    </font>
    <font>
      <b/>
      <sz val="16"/>
      <color rgb="FF20BEC6"/>
      <name val="DIN Next LT Arabic"/>
      <family val="2"/>
    </font>
    <font>
      <b/>
      <sz val="12"/>
      <color theme="3" tint="-0.499984740745262"/>
      <name val="DIN Next LT Arabic"/>
      <family val="2"/>
    </font>
    <font>
      <b/>
      <sz val="11"/>
      <color rgb="FF20BEC6"/>
      <name val="DIN Next LT Arabic"/>
      <family val="2"/>
    </font>
    <font>
      <b/>
      <sz val="11"/>
      <color theme="3" tint="-0.499984740745262"/>
      <name val="DIN Next LT Arabic"/>
      <family val="2"/>
    </font>
    <font>
      <b/>
      <sz val="12"/>
      <color rgb="FF20BEC6"/>
      <name val="DIN Next LT Arabic"/>
      <family val="2"/>
    </font>
  </fonts>
  <fills count="15">
    <fill>
      <patternFill patternType="none"/>
    </fill>
    <fill>
      <patternFill patternType="gray125"/>
    </fill>
    <fill>
      <patternFill patternType="solid">
        <fgColor rgb="FF2241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2741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E7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FB6CC"/>
      </left>
      <right style="thin">
        <color rgb="FF0FB6CC"/>
      </right>
      <top style="thin">
        <color rgb="FF0FB6CC"/>
      </top>
      <bottom style="thin">
        <color rgb="FF0FB6CC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274193"/>
      </right>
      <top style="medium">
        <color indexed="64"/>
      </top>
      <bottom/>
      <diagonal/>
    </border>
    <border>
      <left style="thin">
        <color rgb="FF274193"/>
      </left>
      <right style="thin">
        <color rgb="FF274193"/>
      </right>
      <top style="medium">
        <color indexed="64"/>
      </top>
      <bottom/>
      <diagonal/>
    </border>
    <border>
      <left style="thin">
        <color rgb="FF274193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274193"/>
      </right>
      <top/>
      <bottom/>
      <diagonal/>
    </border>
    <border>
      <left style="thin">
        <color rgb="FF274193"/>
      </left>
      <right style="thin">
        <color rgb="FF274193"/>
      </right>
      <top/>
      <bottom/>
      <diagonal/>
    </border>
    <border>
      <left style="thin">
        <color rgb="FF274193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rgb="FF0FB6CC"/>
      </bottom>
      <diagonal/>
    </border>
    <border>
      <left style="thin">
        <color indexed="64"/>
      </left>
      <right style="thin">
        <color indexed="64"/>
      </right>
      <top/>
      <bottom style="double">
        <color rgb="FF0FB6CC"/>
      </bottom>
      <diagonal/>
    </border>
    <border>
      <left style="thin">
        <color indexed="64"/>
      </left>
      <right style="thin">
        <color rgb="FF274193"/>
      </right>
      <top/>
      <bottom style="double">
        <color rgb="FF0FB6CC"/>
      </bottom>
      <diagonal/>
    </border>
    <border>
      <left style="thin">
        <color rgb="FF274193"/>
      </left>
      <right style="thin">
        <color rgb="FF274193"/>
      </right>
      <top/>
      <bottom style="double">
        <color rgb="FF0FB6CC"/>
      </bottom>
      <diagonal/>
    </border>
    <border>
      <left style="thin">
        <color rgb="FF274193"/>
      </left>
      <right style="thin">
        <color indexed="64"/>
      </right>
      <top/>
      <bottom style="double">
        <color rgb="FF0FB6CC"/>
      </bottom>
      <diagonal/>
    </border>
    <border>
      <left style="thin">
        <color indexed="64"/>
      </left>
      <right style="medium">
        <color indexed="64"/>
      </right>
      <top/>
      <bottom style="double">
        <color rgb="FF0FB6CC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274193"/>
      </left>
      <right style="thin">
        <color rgb="FF274193"/>
      </right>
      <top style="medium">
        <color indexed="64"/>
      </top>
      <bottom style="hair">
        <color theme="0" tint="-0.24994659260841701"/>
      </bottom>
      <diagonal/>
    </border>
    <border>
      <left style="thin">
        <color rgb="FF7823DC"/>
      </left>
      <right style="thin">
        <color rgb="FF7823DC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274193"/>
      </left>
      <right style="thin">
        <color rgb="FF274193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rgb="FF0FB6CC"/>
      </bottom>
      <diagonal/>
    </border>
    <border>
      <left style="thin">
        <color rgb="FF274193"/>
      </left>
      <right style="thin">
        <color rgb="FF274193"/>
      </right>
      <top style="hair">
        <color theme="0" tint="-0.24994659260841701"/>
      </top>
      <bottom style="double">
        <color rgb="FF0FB6CC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rgb="FF0FB6CC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rgb="FF0FB6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274193"/>
      </left>
      <right style="thin">
        <color rgb="FF274193"/>
      </right>
      <top style="hair">
        <color theme="0" tint="-0.2499465926084170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274193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rgb="FF274193"/>
      </left>
      <right style="thin">
        <color rgb="FF274193"/>
      </right>
      <top/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274193"/>
      </left>
      <right/>
      <top style="medium">
        <color indexed="64"/>
      </top>
      <bottom style="hair">
        <color theme="0" tint="-0.24994659260841701"/>
      </bottom>
      <diagonal/>
    </border>
    <border>
      <left/>
      <right style="thin">
        <color rgb="FF274193"/>
      </right>
      <top style="medium">
        <color indexed="64"/>
      </top>
      <bottom style="hair">
        <color theme="0" tint="-0.24994659260841701"/>
      </bottom>
      <diagonal/>
    </border>
    <border>
      <left style="thin">
        <color rgb="FF274193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rgb="FF274193"/>
      </left>
      <right/>
      <top style="hair">
        <color theme="0" tint="-0.24994659260841701"/>
      </top>
      <bottom style="double">
        <color rgb="FF0FB6CC"/>
      </bottom>
      <diagonal/>
    </border>
    <border>
      <left/>
      <right style="thin">
        <color rgb="FF274193"/>
      </right>
      <top style="hair">
        <color theme="0" tint="-0.24994659260841701"/>
      </top>
      <bottom style="double">
        <color rgb="FF0FB6CC"/>
      </bottom>
      <diagonal/>
    </border>
    <border>
      <left style="thin">
        <color rgb="FF274193"/>
      </left>
      <right/>
      <top style="double">
        <color rgb="FF0FB6CC"/>
      </top>
      <bottom style="hair">
        <color theme="0" tint="-0.24994659260841701"/>
      </bottom>
      <diagonal/>
    </border>
    <border>
      <left/>
      <right style="thin">
        <color rgb="FF274193"/>
      </right>
      <top style="double">
        <color rgb="FF0FB6CC"/>
      </top>
      <bottom style="hair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/>
      <right/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/>
      <bottom/>
      <diagonal/>
    </border>
    <border>
      <left/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/>
      <right/>
      <top/>
      <bottom style="thin">
        <color theme="3" tint="-0.499984740745262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20BEC6"/>
      </right>
      <top/>
      <bottom/>
      <diagonal/>
    </border>
    <border>
      <left style="thin">
        <color rgb="FF20BEC6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32" applyNumberFormat="0" applyFont="0" applyFill="0" applyAlignment="0" applyProtection="0"/>
    <xf numFmtId="0" fontId="9" fillId="0" borderId="0"/>
    <xf numFmtId="0" fontId="1" fillId="0" borderId="0"/>
  </cellStyleXfs>
  <cellXfs count="166">
    <xf numFmtId="0" fontId="0" fillId="0" borderId="0" xfId="0"/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4" xfId="0" applyFill="1" applyBorder="1"/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9" fontId="0" fillId="7" borderId="31" xfId="2" applyFont="1" applyFill="1" applyBorder="1" applyAlignment="1">
      <alignment horizontal="center"/>
    </xf>
    <xf numFmtId="0" fontId="0" fillId="7" borderId="31" xfId="4" applyFont="1" applyFill="1" applyBorder="1" applyAlignment="1">
      <alignment horizontal="center"/>
    </xf>
    <xf numFmtId="164" fontId="3" fillId="6" borderId="33" xfId="1" applyNumberFormat="1" applyFont="1" applyFill="1" applyBorder="1" applyAlignment="1">
      <alignment horizontal="center" vertical="center"/>
    </xf>
    <xf numFmtId="9" fontId="0" fillId="7" borderId="34" xfId="2" applyFont="1" applyFill="1" applyBorder="1" applyAlignment="1">
      <alignment horizontal="center"/>
    </xf>
    <xf numFmtId="0" fontId="0" fillId="7" borderId="34" xfId="4" applyFont="1" applyFill="1" applyBorder="1" applyAlignment="1">
      <alignment horizontal="center"/>
    </xf>
    <xf numFmtId="164" fontId="3" fillId="6" borderId="35" xfId="1" applyNumberFormat="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9" fontId="0" fillId="7" borderId="37" xfId="2" applyFont="1" applyFill="1" applyBorder="1" applyAlignment="1">
      <alignment horizontal="center"/>
    </xf>
    <xf numFmtId="0" fontId="0" fillId="7" borderId="37" xfId="4" applyFont="1" applyFill="1" applyBorder="1" applyAlignment="1">
      <alignment horizontal="center"/>
    </xf>
    <xf numFmtId="164" fontId="3" fillId="6" borderId="38" xfId="1" applyNumberFormat="1" applyFont="1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3" fontId="0" fillId="7" borderId="31" xfId="2" applyNumberFormat="1" applyFont="1" applyFill="1" applyBorder="1" applyAlignment="1">
      <alignment horizontal="center"/>
    </xf>
    <xf numFmtId="3" fontId="0" fillId="7" borderId="34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1" xfId="0" applyBorder="1" applyAlignment="1">
      <alignment horizontal="center" vertical="center"/>
    </xf>
    <xf numFmtId="0" fontId="4" fillId="0" borderId="0" xfId="0" applyFont="1"/>
    <xf numFmtId="0" fontId="2" fillId="9" borderId="0" xfId="0" applyFont="1" applyFill="1" applyAlignment="1">
      <alignment horizontal="center" vertical="center"/>
    </xf>
    <xf numFmtId="9" fontId="4" fillId="9" borderId="0" xfId="2" applyFont="1" applyFill="1" applyBorder="1" applyAlignment="1">
      <alignment horizontal="center"/>
    </xf>
    <xf numFmtId="0" fontId="6" fillId="0" borderId="0" xfId="3" applyFont="1" applyAlignment="1">
      <alignment horizontal="center" vertical="center" readingOrder="2"/>
    </xf>
    <xf numFmtId="0" fontId="5" fillId="0" borderId="0" xfId="0" applyFont="1" applyAlignment="1">
      <alignment horizontal="center" vertical="center"/>
    </xf>
    <xf numFmtId="9" fontId="0" fillId="7" borderId="45" xfId="2" applyFont="1" applyFill="1" applyBorder="1" applyAlignment="1">
      <alignment horizontal="center"/>
    </xf>
    <xf numFmtId="0" fontId="0" fillId="7" borderId="45" xfId="4" applyFont="1" applyFill="1" applyBorder="1" applyAlignment="1">
      <alignment horizontal="center"/>
    </xf>
    <xf numFmtId="164" fontId="3" fillId="6" borderId="51" xfId="1" applyNumberFormat="1" applyFont="1" applyFill="1" applyBorder="1" applyAlignment="1">
      <alignment horizontal="center" vertical="center"/>
    </xf>
    <xf numFmtId="0" fontId="0" fillId="7" borderId="52" xfId="4" applyFont="1" applyFill="1" applyBorder="1" applyAlignment="1">
      <alignment horizontal="center"/>
    </xf>
    <xf numFmtId="0" fontId="0" fillId="7" borderId="53" xfId="4" applyFon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4" xfId="0" applyBorder="1" applyAlignment="1">
      <alignment horizontal="center" vertical="center"/>
    </xf>
    <xf numFmtId="164" fontId="7" fillId="5" borderId="58" xfId="0" applyNumberFormat="1" applyFont="1" applyFill="1" applyBorder="1"/>
    <xf numFmtId="0" fontId="8" fillId="0" borderId="0" xfId="0" applyFont="1"/>
    <xf numFmtId="10" fontId="7" fillId="5" borderId="58" xfId="2" applyNumberFormat="1" applyFont="1" applyFill="1" applyBorder="1" applyAlignment="1">
      <alignment horizontal="center"/>
    </xf>
    <xf numFmtId="164" fontId="5" fillId="3" borderId="58" xfId="0" applyNumberFormat="1" applyFont="1" applyFill="1" applyBorder="1"/>
    <xf numFmtId="0" fontId="0" fillId="8" borderId="4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5" fontId="0" fillId="7" borderId="45" xfId="2" applyNumberFormat="1" applyFont="1" applyFill="1" applyBorder="1" applyAlignment="1">
      <alignment horizontal="center"/>
    </xf>
    <xf numFmtId="4" fontId="0" fillId="7" borderId="45" xfId="2" applyNumberFormat="1" applyFont="1" applyFill="1" applyBorder="1" applyAlignment="1">
      <alignment horizontal="center"/>
    </xf>
    <xf numFmtId="9" fontId="0" fillId="0" borderId="0" xfId="0" applyNumberFormat="1"/>
    <xf numFmtId="9" fontId="7" fillId="5" borderId="58" xfId="2" applyFont="1" applyFill="1" applyBorder="1" applyAlignment="1">
      <alignment horizontal="center"/>
    </xf>
    <xf numFmtId="0" fontId="0" fillId="0" borderId="41" xfId="0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8" borderId="70" xfId="0" applyFill="1" applyBorder="1" applyAlignment="1">
      <alignment horizontal="center"/>
    </xf>
    <xf numFmtId="0" fontId="0" fillId="8" borderId="70" xfId="0" applyFill="1" applyBorder="1" applyAlignment="1">
      <alignment horizontal="right" readingOrder="2"/>
    </xf>
    <xf numFmtId="0" fontId="0" fillId="8" borderId="2" xfId="0" applyFill="1" applyBorder="1" applyAlignment="1">
      <alignment horizontal="right" readingOrder="2"/>
    </xf>
    <xf numFmtId="0" fontId="0" fillId="8" borderId="2" xfId="0" applyFill="1" applyBorder="1" applyAlignment="1">
      <alignment horizontal="center"/>
    </xf>
    <xf numFmtId="3" fontId="0" fillId="7" borderId="45" xfId="2" applyNumberFormat="1" applyFont="1" applyFill="1" applyBorder="1" applyAlignment="1">
      <alignment horizontal="center"/>
    </xf>
    <xf numFmtId="0" fontId="0" fillId="0" borderId="0" xfId="0" applyAlignment="1">
      <alignment horizontal="right" readingOrder="2"/>
    </xf>
    <xf numFmtId="0" fontId="0" fillId="0" borderId="71" xfId="0" applyBorder="1"/>
    <xf numFmtId="0" fontId="0" fillId="0" borderId="72" xfId="0" applyBorder="1"/>
    <xf numFmtId="0" fontId="0" fillId="0" borderId="73" xfId="0" applyBorder="1"/>
    <xf numFmtId="0" fontId="0" fillId="12" borderId="0" xfId="0" applyFill="1"/>
    <xf numFmtId="0" fontId="0" fillId="0" borderId="74" xfId="0" applyBorder="1"/>
    <xf numFmtId="0" fontId="0" fillId="0" borderId="75" xfId="0" applyBorder="1"/>
    <xf numFmtId="0" fontId="12" fillId="13" borderId="0" xfId="0" applyFont="1" applyFill="1" applyAlignment="1">
      <alignment horizontal="center"/>
    </xf>
    <xf numFmtId="0" fontId="13" fillId="0" borderId="74" xfId="6" applyFont="1" applyBorder="1"/>
    <xf numFmtId="0" fontId="13" fillId="0" borderId="0" xfId="6" applyFont="1"/>
    <xf numFmtId="0" fontId="13" fillId="0" borderId="75" xfId="6" applyFont="1" applyBorder="1"/>
    <xf numFmtId="0" fontId="15" fillId="13" borderId="0" xfId="6" applyFont="1" applyFill="1" applyAlignment="1">
      <alignment vertical="top"/>
    </xf>
    <xf numFmtId="0" fontId="16" fillId="13" borderId="0" xfId="6" applyFont="1" applyFill="1" applyAlignment="1">
      <alignment horizontal="right" vertical="center" readingOrder="1"/>
    </xf>
    <xf numFmtId="0" fontId="17" fillId="13" borderId="0" xfId="6" applyFont="1" applyFill="1" applyAlignment="1">
      <alignment vertical="center" readingOrder="1"/>
    </xf>
    <xf numFmtId="0" fontId="19" fillId="13" borderId="0" xfId="6" applyFont="1" applyFill="1" applyAlignment="1">
      <alignment horizontal="right" vertical="center" readingOrder="1"/>
    </xf>
    <xf numFmtId="0" fontId="17" fillId="13" borderId="0" xfId="6" applyFont="1" applyFill="1" applyAlignment="1">
      <alignment horizontal="right" vertical="center"/>
    </xf>
    <xf numFmtId="0" fontId="0" fillId="0" borderId="74" xfId="0" applyBorder="1" applyAlignment="1">
      <alignment readingOrder="2"/>
    </xf>
    <xf numFmtId="0" fontId="19" fillId="13" borderId="0" xfId="6" applyFont="1" applyFill="1" applyAlignment="1">
      <alignment horizontal="right" vertical="center"/>
    </xf>
    <xf numFmtId="0" fontId="0" fillId="0" borderId="75" xfId="0" applyBorder="1" applyAlignment="1">
      <alignment readingOrder="2"/>
    </xf>
    <xf numFmtId="0" fontId="0" fillId="0" borderId="76" xfId="0" applyBorder="1"/>
    <xf numFmtId="0" fontId="4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86" xfId="0" applyBorder="1"/>
    <xf numFmtId="0" fontId="0" fillId="0" borderId="87" xfId="0" applyBorder="1"/>
    <xf numFmtId="0" fontId="11" fillId="13" borderId="76" xfId="6" applyFont="1" applyFill="1" applyBorder="1" applyAlignment="1">
      <alignment horizontal="center"/>
    </xf>
    <xf numFmtId="0" fontId="11" fillId="13" borderId="77" xfId="6" applyFont="1" applyFill="1" applyBorder="1" applyAlignment="1">
      <alignment horizontal="center"/>
    </xf>
    <xf numFmtId="0" fontId="11" fillId="13" borderId="78" xfId="6" applyFont="1" applyFill="1" applyBorder="1" applyAlignment="1">
      <alignment horizontal="center"/>
    </xf>
    <xf numFmtId="0" fontId="14" fillId="8" borderId="79" xfId="6" applyFont="1" applyFill="1" applyBorder="1" applyAlignment="1">
      <alignment horizontal="center" vertical="top"/>
    </xf>
    <xf numFmtId="0" fontId="14" fillId="8" borderId="80" xfId="6" applyFont="1" applyFill="1" applyBorder="1" applyAlignment="1">
      <alignment horizontal="center" vertical="top"/>
    </xf>
    <xf numFmtId="0" fontId="14" fillId="8" borderId="81" xfId="6" applyFont="1" applyFill="1" applyBorder="1" applyAlignment="1">
      <alignment horizontal="center" vertical="top"/>
    </xf>
    <xf numFmtId="0" fontId="18" fillId="14" borderId="79" xfId="6" applyFont="1" applyFill="1" applyBorder="1" applyAlignment="1">
      <alignment horizontal="center" vertical="center" readingOrder="1"/>
    </xf>
    <xf numFmtId="0" fontId="18" fillId="14" borderId="80" xfId="6" applyFont="1" applyFill="1" applyBorder="1" applyAlignment="1">
      <alignment horizontal="center" vertical="center" readingOrder="1"/>
    </xf>
    <xf numFmtId="0" fontId="18" fillId="14" borderId="81" xfId="6" applyFont="1" applyFill="1" applyBorder="1" applyAlignment="1">
      <alignment horizontal="center" vertical="center" readingOrder="1"/>
    </xf>
    <xf numFmtId="0" fontId="8" fillId="0" borderId="8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83" xfId="0" applyFont="1" applyBorder="1" applyAlignment="1">
      <alignment horizontal="center" vertical="center" wrapText="1"/>
    </xf>
    <xf numFmtId="0" fontId="8" fillId="0" borderId="8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85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6" fillId="4" borderId="5" xfId="3" applyFont="1" applyFill="1" applyBorder="1" applyAlignment="1">
      <alignment horizontal="center" vertical="center" readingOrder="2"/>
    </xf>
    <xf numFmtId="0" fontId="6" fillId="4" borderId="6" xfId="3" applyFont="1" applyFill="1" applyBorder="1" applyAlignment="1">
      <alignment horizontal="center" vertical="center" readingOrder="2"/>
    </xf>
    <xf numFmtId="0" fontId="0" fillId="6" borderId="13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6" fillId="4" borderId="7" xfId="3" applyFont="1" applyFill="1" applyBorder="1" applyAlignment="1">
      <alignment horizontal="center" vertical="center" readingOrder="2"/>
    </xf>
    <xf numFmtId="0" fontId="0" fillId="6" borderId="14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9" fontId="0" fillId="7" borderId="16" xfId="2" applyFont="1" applyFill="1" applyBorder="1" applyAlignment="1">
      <alignment horizontal="center" vertical="center" wrapText="1"/>
    </xf>
    <xf numFmtId="9" fontId="0" fillId="7" borderId="21" xfId="2" applyFont="1" applyFill="1" applyBorder="1" applyAlignment="1">
      <alignment horizontal="center" vertical="center" wrapText="1"/>
    </xf>
    <xf numFmtId="9" fontId="0" fillId="7" borderId="27" xfId="2" applyFont="1" applyFill="1" applyBorder="1" applyAlignment="1">
      <alignment horizontal="center" vertical="center" wrapText="1"/>
    </xf>
    <xf numFmtId="0" fontId="6" fillId="4" borderId="5" xfId="3" applyFont="1" applyFill="1" applyBorder="1" applyAlignment="1">
      <alignment horizontal="right" vertical="center" indent="75" readingOrder="2"/>
    </xf>
    <xf numFmtId="0" fontId="6" fillId="4" borderId="6" xfId="3" applyFont="1" applyFill="1" applyBorder="1" applyAlignment="1">
      <alignment horizontal="right" vertical="center" indent="75" readingOrder="2"/>
    </xf>
    <xf numFmtId="0" fontId="6" fillId="4" borderId="7" xfId="3" applyFont="1" applyFill="1" applyBorder="1" applyAlignment="1">
      <alignment horizontal="right" vertical="center" indent="75" readingOrder="2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9" fontId="0" fillId="7" borderId="17" xfId="2" applyFont="1" applyFill="1" applyBorder="1" applyAlignment="1">
      <alignment horizontal="center" vertical="center" wrapText="1"/>
    </xf>
    <xf numFmtId="9" fontId="0" fillId="7" borderId="22" xfId="2" applyFont="1" applyFill="1" applyBorder="1" applyAlignment="1">
      <alignment horizontal="center" vertical="center" wrapText="1"/>
    </xf>
    <xf numFmtId="9" fontId="0" fillId="7" borderId="28" xfId="2" applyFont="1" applyFill="1" applyBorder="1" applyAlignment="1">
      <alignment horizontal="center" vertical="center" wrapText="1"/>
    </xf>
    <xf numFmtId="164" fontId="3" fillId="6" borderId="18" xfId="1" applyNumberFormat="1" applyFont="1" applyFill="1" applyBorder="1" applyAlignment="1">
      <alignment horizontal="center" vertical="center" wrapText="1"/>
    </xf>
    <xf numFmtId="164" fontId="3" fillId="6" borderId="23" xfId="1" applyNumberFormat="1" applyFont="1" applyFill="1" applyBorder="1" applyAlignment="1">
      <alignment horizontal="center" vertical="center" wrapText="1"/>
    </xf>
    <xf numFmtId="164" fontId="3" fillId="6" borderId="29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10" borderId="55" xfId="0" applyFont="1" applyFill="1" applyBorder="1" applyAlignment="1">
      <alignment horizontal="center" vertical="center"/>
    </xf>
    <xf numFmtId="0" fontId="4" fillId="10" borderId="56" xfId="0" applyFont="1" applyFill="1" applyBorder="1" applyAlignment="1">
      <alignment horizontal="center" vertical="center"/>
    </xf>
    <xf numFmtId="0" fontId="4" fillId="10" borderId="57" xfId="0" applyFont="1" applyFill="1" applyBorder="1" applyAlignment="1">
      <alignment horizontal="center" vertical="center"/>
    </xf>
    <xf numFmtId="0" fontId="4" fillId="11" borderId="55" xfId="0" applyFont="1" applyFill="1" applyBorder="1" applyAlignment="1">
      <alignment horizontal="center"/>
    </xf>
    <xf numFmtId="0" fontId="4" fillId="11" borderId="56" xfId="0" applyFont="1" applyFill="1" applyBorder="1" applyAlignment="1">
      <alignment horizontal="center"/>
    </xf>
    <xf numFmtId="0" fontId="4" fillId="11" borderId="57" xfId="0" applyFont="1" applyFill="1" applyBorder="1" applyAlignment="1">
      <alignment horizontal="center"/>
    </xf>
    <xf numFmtId="0" fontId="4" fillId="4" borderId="55" xfId="0" applyFont="1" applyFill="1" applyBorder="1" applyAlignment="1">
      <alignment horizontal="center"/>
    </xf>
    <xf numFmtId="0" fontId="4" fillId="4" borderId="56" xfId="0" applyFont="1" applyFill="1" applyBorder="1" applyAlignment="1">
      <alignment horizontal="center"/>
    </xf>
    <xf numFmtId="0" fontId="4" fillId="4" borderId="57" xfId="0" applyFont="1" applyFill="1" applyBorder="1" applyAlignment="1">
      <alignment horizontal="center"/>
    </xf>
    <xf numFmtId="0" fontId="0" fillId="6" borderId="48" xfId="0" applyFill="1" applyBorder="1" applyAlignment="1">
      <alignment horizontal="center" vertical="center" wrapText="1"/>
    </xf>
    <xf numFmtId="0" fontId="0" fillId="6" borderId="49" xfId="0" applyFill="1" applyBorder="1" applyAlignment="1">
      <alignment horizontal="center" vertical="center" wrapText="1"/>
    </xf>
    <xf numFmtId="0" fontId="0" fillId="6" borderId="50" xfId="0" applyFill="1" applyBorder="1" applyAlignment="1">
      <alignment horizontal="center" vertical="center" wrapText="1"/>
    </xf>
    <xf numFmtId="0" fontId="6" fillId="4" borderId="42" xfId="3" applyFont="1" applyFill="1" applyBorder="1" applyAlignment="1">
      <alignment horizontal="center" vertical="center" readingOrder="2"/>
    </xf>
    <xf numFmtId="0" fontId="6" fillId="4" borderId="43" xfId="3" applyFont="1" applyFill="1" applyBorder="1" applyAlignment="1">
      <alignment horizontal="center" vertical="center" readingOrder="2"/>
    </xf>
    <xf numFmtId="0" fontId="6" fillId="4" borderId="44" xfId="3" applyFont="1" applyFill="1" applyBorder="1" applyAlignment="1">
      <alignment horizontal="center" vertical="center" readingOrder="2"/>
    </xf>
    <xf numFmtId="0" fontId="0" fillId="6" borderId="46" xfId="0" applyFill="1" applyBorder="1" applyAlignment="1">
      <alignment horizontal="center" vertical="center" wrapText="1"/>
    </xf>
    <xf numFmtId="0" fontId="0" fillId="6" borderId="47" xfId="0" applyFill="1" applyBorder="1" applyAlignment="1">
      <alignment horizontal="center" vertical="center" wrapText="1"/>
    </xf>
    <xf numFmtId="3" fontId="0" fillId="7" borderId="68" xfId="2" applyNumberFormat="1" applyFont="1" applyFill="1" applyBorder="1" applyAlignment="1">
      <alignment horizontal="center"/>
    </xf>
    <xf numFmtId="3" fontId="0" fillId="7" borderId="69" xfId="2" applyNumberFormat="1" applyFont="1" applyFill="1" applyBorder="1" applyAlignment="1">
      <alignment horizontal="center"/>
    </xf>
    <xf numFmtId="3" fontId="0" fillId="7" borderId="65" xfId="2" applyNumberFormat="1" applyFont="1" applyFill="1" applyBorder="1" applyAlignment="1">
      <alignment horizontal="center"/>
    </xf>
    <xf numFmtId="3" fontId="0" fillId="7" borderId="52" xfId="2" applyNumberFormat="1" applyFont="1" applyFill="1" applyBorder="1" applyAlignment="1">
      <alignment horizontal="center"/>
    </xf>
    <xf numFmtId="9" fontId="0" fillId="7" borderId="65" xfId="2" applyFont="1" applyFill="1" applyBorder="1" applyAlignment="1">
      <alignment horizontal="center"/>
    </xf>
    <xf numFmtId="9" fontId="0" fillId="7" borderId="52" xfId="2" applyFont="1" applyFill="1" applyBorder="1" applyAlignment="1">
      <alignment horizontal="center"/>
    </xf>
    <xf numFmtId="9" fontId="0" fillId="7" borderId="66" xfId="2" applyFont="1" applyFill="1" applyBorder="1" applyAlignment="1">
      <alignment horizontal="center"/>
    </xf>
    <xf numFmtId="9" fontId="0" fillId="7" borderId="67" xfId="2" applyFont="1" applyFill="1" applyBorder="1" applyAlignment="1">
      <alignment horizontal="center"/>
    </xf>
    <xf numFmtId="0" fontId="6" fillId="4" borderId="59" xfId="3" applyFont="1" applyFill="1" applyBorder="1" applyAlignment="1">
      <alignment horizontal="center" vertical="center" readingOrder="2"/>
    </xf>
    <xf numFmtId="0" fontId="6" fillId="4" borderId="0" xfId="3" applyFont="1" applyFill="1" applyAlignment="1">
      <alignment horizontal="center" vertical="center" readingOrder="2"/>
    </xf>
    <xf numFmtId="0" fontId="5" fillId="3" borderId="6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61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/>
    </xf>
    <xf numFmtId="3" fontId="0" fillId="7" borderId="63" xfId="2" applyNumberFormat="1" applyFont="1" applyFill="1" applyBorder="1" applyAlignment="1">
      <alignment horizontal="center"/>
    </xf>
    <xf numFmtId="3" fontId="0" fillId="7" borderId="64" xfId="2" applyNumberFormat="1" applyFont="1" applyFill="1" applyBorder="1" applyAlignment="1">
      <alignment horizontal="center"/>
    </xf>
  </cellXfs>
  <cellStyles count="7">
    <cellStyle name="Comma" xfId="1" builtinId="3"/>
    <cellStyle name="Dot_Table" xfId="4" xr:uid="{B785E981-AD6F-4789-9C09-5F9EE442203B}"/>
    <cellStyle name="Normal" xfId="0" builtinId="0"/>
    <cellStyle name="Normal 2 2" xfId="5" xr:uid="{9F5741A6-3ED0-45FD-81BE-3652E131592D}"/>
    <cellStyle name="Normal 6" xfId="3" xr:uid="{B857E127-F9BA-4578-AF71-622547022365}"/>
    <cellStyle name="Normal 8" xfId="6" xr:uid="{7433998A-3BE3-4F7B-B0F2-7155616BBB62}"/>
    <cellStyle name="Percent" xfId="2" builtinId="5"/>
  </cellStyles>
  <dxfs count="5">
    <dxf>
      <font>
        <b/>
        <i val="0"/>
        <color theme="0"/>
      </font>
      <fill>
        <patternFill>
          <bgColor theme="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border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0"/>
      </font>
      <fill>
        <patternFill>
          <bgColor rgb="FF224193"/>
        </patternFill>
      </fill>
    </dxf>
  </dxfs>
  <tableStyles count="0" defaultTableStyle="TableStyleMedium2" defaultPivotStyle="PivotStyleLight16"/>
  <colors>
    <mruColors>
      <color rgb="FF202E1E"/>
      <color rgb="FF263824"/>
      <color rgb="FFFFFFE7"/>
      <color rgb="FFFFFFCC"/>
      <color rgb="FF2241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16055</xdr:colOff>
      <xdr:row>33</xdr:row>
      <xdr:rowOff>75655</xdr:rowOff>
    </xdr:from>
    <xdr:to>
      <xdr:col>13</xdr:col>
      <xdr:colOff>594925</xdr:colOff>
      <xdr:row>45</xdr:row>
      <xdr:rowOff>1111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509C584A-835E-4589-8610-85BFE2EBFB1C}"/>
            </a:ext>
          </a:extLst>
        </xdr:cNvPr>
        <xdr:cNvGrpSpPr/>
      </xdr:nvGrpSpPr>
      <xdr:grpSpPr>
        <a:xfrm>
          <a:off x="11128161075" y="9817302"/>
          <a:ext cx="6779458" cy="2076985"/>
          <a:chOff x="0" y="0"/>
          <a:chExt cx="12210308" cy="5299937"/>
        </a:xfrm>
      </xdr:grpSpPr>
      <xdr:sp macro="" textlink="">
        <xdr:nvSpPr>
          <xdr:cNvPr id="5" name="직사각형 29">
            <a:extLst>
              <a:ext uri="{FF2B5EF4-FFF2-40B4-BE49-F238E27FC236}">
                <a16:creationId xmlns:a16="http://schemas.microsoft.com/office/drawing/2014/main" id="{E7490D9E-4587-30B5-B479-6FB50120B463}"/>
              </a:ext>
            </a:extLst>
          </xdr:cNvPr>
          <xdr:cNvSpPr/>
        </xdr:nvSpPr>
        <xdr:spPr>
          <a:xfrm>
            <a:off x="0" y="1018881"/>
            <a:ext cx="12200939" cy="4281056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algn="ctr" defTabSz="914400" rtl="1" eaLnBrk="1" latinLnBrk="0" hangingPunct="1"/>
            <a:endParaRPr lang="ko-KR" altLang="en-US"/>
          </a:p>
        </xdr:txBody>
      </xdr:sp>
      <xdr:sp macro="" textlink="">
        <xdr:nvSpPr>
          <xdr:cNvPr id="6" name="Freeform 11">
            <a:extLst>
              <a:ext uri="{FF2B5EF4-FFF2-40B4-BE49-F238E27FC236}">
                <a16:creationId xmlns:a16="http://schemas.microsoft.com/office/drawing/2014/main" id="{8CE16CA9-A6F0-6223-6D14-383D24D0427C}"/>
              </a:ext>
            </a:extLst>
          </xdr:cNvPr>
          <xdr:cNvSpPr/>
        </xdr:nvSpPr>
        <xdr:spPr>
          <a:xfrm>
            <a:off x="3657603" y="0"/>
            <a:ext cx="8552705" cy="5299936"/>
          </a:xfrm>
          <a:custGeom>
            <a:avLst/>
            <a:gdLst>
              <a:gd name="connsiteX0" fmla="*/ 1544632 w 8552705"/>
              <a:gd name="connsiteY0" fmla="*/ 0 h 5299936"/>
              <a:gd name="connsiteX1" fmla="*/ 2672321 w 8552705"/>
              <a:gd name="connsiteY1" fmla="*/ 0 h 5299936"/>
              <a:gd name="connsiteX2" fmla="*/ 5753484 w 8552705"/>
              <a:gd name="connsiteY2" fmla="*/ 0 h 5299936"/>
              <a:gd name="connsiteX3" fmla="*/ 8539778 w 8552705"/>
              <a:gd name="connsiteY3" fmla="*/ 0 h 5299936"/>
              <a:gd name="connsiteX4" fmla="*/ 8552705 w 8552705"/>
              <a:gd name="connsiteY4" fmla="*/ 5299936 h 5299936"/>
              <a:gd name="connsiteX5" fmla="*/ 0 w 8552705"/>
              <a:gd name="connsiteY5" fmla="*/ 5299936 h 5299936"/>
              <a:gd name="connsiteX6" fmla="*/ 0 w 8552705"/>
              <a:gd name="connsiteY6" fmla="*/ 3427233 h 5299936"/>
              <a:gd name="connsiteX7" fmla="*/ 0 w 8552705"/>
              <a:gd name="connsiteY7" fmla="*/ 3274230 h 5299936"/>
              <a:gd name="connsiteX8" fmla="*/ 0 w 8552705"/>
              <a:gd name="connsiteY8" fmla="*/ 833049 h 5299936"/>
              <a:gd name="connsiteX9" fmla="*/ 833046 w 8552705"/>
              <a:gd name="connsiteY9" fmla="*/ 4 h 5299936"/>
              <a:gd name="connsiteX10" fmla="*/ 1544632 w 8552705"/>
              <a:gd name="connsiteY10" fmla="*/ 4 h 5299936"/>
              <a:gd name="connsiteX11" fmla="*/ 1544632 w 8552705"/>
              <a:gd name="connsiteY11" fmla="*/ 0 h 529993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8552705" h="5299936">
                <a:moveTo>
                  <a:pt x="1544632" y="0"/>
                </a:moveTo>
                <a:lnTo>
                  <a:pt x="2672321" y="0"/>
                </a:lnTo>
                <a:lnTo>
                  <a:pt x="5753484" y="0"/>
                </a:lnTo>
                <a:lnTo>
                  <a:pt x="8539778" y="0"/>
                </a:lnTo>
                <a:lnTo>
                  <a:pt x="8552705" y="5299936"/>
                </a:lnTo>
                <a:lnTo>
                  <a:pt x="0" y="5299936"/>
                </a:lnTo>
                <a:lnTo>
                  <a:pt x="0" y="3427233"/>
                </a:lnTo>
                <a:lnTo>
                  <a:pt x="0" y="3274230"/>
                </a:lnTo>
                <a:lnTo>
                  <a:pt x="0" y="833049"/>
                </a:lnTo>
                <a:cubicBezTo>
                  <a:pt x="0" y="372971"/>
                  <a:pt x="372967" y="4"/>
                  <a:pt x="833046" y="4"/>
                </a:cubicBezTo>
                <a:lnTo>
                  <a:pt x="1544632" y="4"/>
                </a:lnTo>
                <a:lnTo>
                  <a:pt x="1544632" y="0"/>
                </a:lnTo>
                <a:close/>
              </a:path>
            </a:pathLst>
          </a:custGeom>
          <a:solidFill>
            <a:srgbClr val="202E1E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algn="ctr" defTabSz="914400" rtl="0" eaLnBrk="1" latinLnBrk="0" hangingPunct="1"/>
            <a:endParaRPr/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B16F1F0F-1E5B-4667-2E1D-2C6C34F7AC12}"/>
              </a:ext>
            </a:extLst>
          </xdr:cNvPr>
          <xdr:cNvCxnSpPr>
            <a:cxnSpLocks/>
          </xdr:cNvCxnSpPr>
        </xdr:nvCxnSpPr>
        <xdr:spPr>
          <a:xfrm flipH="1" flipV="1">
            <a:off x="3485161" y="4667451"/>
            <a:ext cx="514999" cy="3"/>
          </a:xfrm>
          <a:prstGeom prst="line">
            <a:avLst/>
          </a:prstGeom>
          <a:ln>
            <a:solidFill>
              <a:srgbClr val="BFD30A"/>
            </a:solidFill>
            <a:tailEnd type="none"/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TextBox 2">
            <a:extLst>
              <a:ext uri="{FF2B5EF4-FFF2-40B4-BE49-F238E27FC236}">
                <a16:creationId xmlns:a16="http://schemas.microsoft.com/office/drawing/2014/main" id="{18A50037-08DA-FC33-DA56-C025A0EE55BF}"/>
              </a:ext>
            </a:extLst>
          </xdr:cNvPr>
          <xdr:cNvSpPr txBox="1"/>
        </xdr:nvSpPr>
        <xdr:spPr>
          <a:xfrm>
            <a:off x="4246539" y="4561266"/>
            <a:ext cx="3906032" cy="65748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100">
                <a:solidFill>
                  <a:schemeClr val="bg1"/>
                </a:solidFill>
                <a:latin typeface="+mj-lt"/>
              </a:rPr>
              <a:t>Expro.gov.sa</a:t>
            </a:r>
          </a:p>
        </xdr:txBody>
      </xdr:sp>
    </xdr:grpSp>
    <xdr:clientData/>
  </xdr:twoCellAnchor>
  <xdr:oneCellAnchor>
    <xdr:from>
      <xdr:col>5</xdr:col>
      <xdr:colOff>204788</xdr:colOff>
      <xdr:row>0</xdr:row>
      <xdr:rowOff>165608</xdr:rowOff>
    </xdr:from>
    <xdr:ext cx="2997189" cy="1076174"/>
    <xdr:pic>
      <xdr:nvPicPr>
        <xdr:cNvPr id="10" name="Picture 9">
          <a:extLst>
            <a:ext uri="{FF2B5EF4-FFF2-40B4-BE49-F238E27FC236}">
              <a16:creationId xmlns:a16="http://schemas.microsoft.com/office/drawing/2014/main" id="{FC798DD5-DD8E-4E58-B29B-3E14F5AD5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402" b="7402"/>
        <a:stretch/>
      </xdr:blipFill>
      <xdr:spPr bwMode="auto">
        <a:xfrm>
          <a:off x="11131709787" y="165608"/>
          <a:ext cx="2997189" cy="10761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38885</xdr:colOff>
      <xdr:row>0</xdr:row>
      <xdr:rowOff>7530</xdr:rowOff>
    </xdr:from>
    <xdr:ext cx="1538032" cy="552247"/>
    <xdr:pic>
      <xdr:nvPicPr>
        <xdr:cNvPr id="4" name="Picture 3">
          <a:extLst>
            <a:ext uri="{FF2B5EF4-FFF2-40B4-BE49-F238E27FC236}">
              <a16:creationId xmlns:a16="http://schemas.microsoft.com/office/drawing/2014/main" id="{EC47E0CB-5E48-4B78-A86A-707470C3A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402" b="7402"/>
        <a:stretch/>
      </xdr:blipFill>
      <xdr:spPr bwMode="auto">
        <a:xfrm>
          <a:off x="10807812423" y="7530"/>
          <a:ext cx="1538032" cy="5522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51699</xdr:colOff>
      <xdr:row>0</xdr:row>
      <xdr:rowOff>3207</xdr:rowOff>
    </xdr:from>
    <xdr:ext cx="1538032" cy="552247"/>
    <xdr:pic>
      <xdr:nvPicPr>
        <xdr:cNvPr id="4" name="Picture 3">
          <a:extLst>
            <a:ext uri="{FF2B5EF4-FFF2-40B4-BE49-F238E27FC236}">
              <a16:creationId xmlns:a16="http://schemas.microsoft.com/office/drawing/2014/main" id="{769119CB-555F-4AE2-BDEA-6B132EB1A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402" b="7402"/>
        <a:stretch/>
      </xdr:blipFill>
      <xdr:spPr bwMode="auto">
        <a:xfrm>
          <a:off x="10841176380" y="3207"/>
          <a:ext cx="1538032" cy="5522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23517</xdr:rowOff>
    </xdr:from>
    <xdr:ext cx="2047120" cy="735041"/>
    <xdr:pic>
      <xdr:nvPicPr>
        <xdr:cNvPr id="3" name="Picture 2">
          <a:extLst>
            <a:ext uri="{FF2B5EF4-FFF2-40B4-BE49-F238E27FC236}">
              <a16:creationId xmlns:a16="http://schemas.microsoft.com/office/drawing/2014/main" id="{A2201591-C3BE-42EA-A7BB-22A498650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402" b="7402"/>
        <a:stretch/>
      </xdr:blipFill>
      <xdr:spPr bwMode="auto">
        <a:xfrm>
          <a:off x="10798256306" y="23517"/>
          <a:ext cx="2047120" cy="7350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538</xdr:colOff>
      <xdr:row>0</xdr:row>
      <xdr:rowOff>4071</xdr:rowOff>
    </xdr:from>
    <xdr:ext cx="1538032" cy="552247"/>
    <xdr:pic>
      <xdr:nvPicPr>
        <xdr:cNvPr id="3" name="Picture 2">
          <a:extLst>
            <a:ext uri="{FF2B5EF4-FFF2-40B4-BE49-F238E27FC236}">
              <a16:creationId xmlns:a16="http://schemas.microsoft.com/office/drawing/2014/main" id="{6177A692-E766-413A-A2F6-B73F81AD1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402" b="7402"/>
        <a:stretch/>
      </xdr:blipFill>
      <xdr:spPr bwMode="auto">
        <a:xfrm>
          <a:off x="10802327618" y="4071"/>
          <a:ext cx="1538032" cy="5522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kearney-my.sharepoint.com/Users/arafei/Desktop/CSE%20MoF/Tools/Benchmark%20Tool/20181121%20CSE_Benchmark%20Database_v04.1_op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ofgovsa.sharepoint.com/Users/903336/Downloads/CSE_Facility%20OM_TemplateName%20v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High_Level_Review"/>
      <sheetName val="Inquiry"/>
      <sheetName val="Comparison"/>
      <sheetName val="Input_Quantity"/>
      <sheetName val="Input_Price"/>
      <sheetName val="Output_Benchmark_Quantity"/>
      <sheetName val="Output_Benchmark_Price"/>
      <sheetName val="Output_KPIs"/>
      <sheetName val="Benchmark_Stat"/>
      <sheetName val="IFMA_2017"/>
      <sheetName val="CALC"/>
      <sheetName val="Master BOQ"/>
      <sheetName val="MoH BOQ"/>
      <sheetName val="KPI_Definition"/>
      <sheetName val="قوائم"/>
    </sheetNames>
    <sheetDataSet>
      <sheetData sheetId="0"/>
      <sheetData sheetId="1"/>
      <sheetData sheetId="2"/>
      <sheetData sheetId="3">
        <row r="4">
          <cell r="E4" t="str">
            <v>King Abdul Aziz Specialized Hospital in Taif</v>
          </cell>
          <cell r="F4" t="str">
            <v>King Fahed Hospital in Baha</v>
          </cell>
          <cell r="G4" t="str">
            <v>King Fahed Hospital in Baha - Medical Tower</v>
          </cell>
          <cell r="H4" t="str">
            <v>King Fahed Hospital in Jeddah</v>
          </cell>
          <cell r="I4" t="str">
            <v>King Fahed Hospital in Jeddah - Medical Tower</v>
          </cell>
          <cell r="J4" t="str">
            <v>Al-Jabr Kidney Center in Al-Ahsa</v>
          </cell>
          <cell r="K4" t="str">
            <v>King Fahed Hospital in Hofuf</v>
          </cell>
          <cell r="L4" t="str">
            <v>Prince Sultan Cardiovascular Center in Al-Ahsa</v>
          </cell>
          <cell r="M4" t="str">
            <v>Heraa' General Hospital</v>
          </cell>
          <cell r="N4" t="str">
            <v>Albad Hospital in Tabouk</v>
          </cell>
          <cell r="O4" t="str">
            <v>Dammam Medical Complex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</row>
        <row r="5">
          <cell r="E5" t="str">
            <v>Health Facilities</v>
          </cell>
          <cell r="F5" t="str">
            <v>Health Facilities</v>
          </cell>
          <cell r="G5" t="str">
            <v>Health Facilities</v>
          </cell>
          <cell r="H5" t="str">
            <v>Health Facilities</v>
          </cell>
          <cell r="I5" t="str">
            <v>Health Facilities</v>
          </cell>
          <cell r="J5" t="str">
            <v>Health Facilities</v>
          </cell>
          <cell r="K5" t="str">
            <v>Health Facilities</v>
          </cell>
          <cell r="L5" t="str">
            <v>Health Facilities</v>
          </cell>
          <cell r="M5" t="str">
            <v>Health Facilities</v>
          </cell>
          <cell r="N5" t="str">
            <v>Health Facilities</v>
          </cell>
          <cell r="O5" t="str">
            <v>Health Facilities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</row>
        <row r="6">
          <cell r="E6">
            <v>500</v>
          </cell>
          <cell r="F6">
            <v>400</v>
          </cell>
          <cell r="G6">
            <v>200</v>
          </cell>
          <cell r="H6">
            <v>500</v>
          </cell>
          <cell r="I6">
            <v>207</v>
          </cell>
          <cell r="J6">
            <v>50</v>
          </cell>
          <cell r="K6">
            <v>573</v>
          </cell>
          <cell r="L6">
            <v>100</v>
          </cell>
          <cell r="M6">
            <v>300</v>
          </cell>
          <cell r="N6">
            <v>400</v>
          </cell>
          <cell r="O6">
            <v>602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</row>
        <row r="7">
          <cell r="E7" t="str">
            <v>Makkah</v>
          </cell>
          <cell r="F7" t="str">
            <v>Asir</v>
          </cell>
          <cell r="G7" t="str">
            <v>Asir</v>
          </cell>
          <cell r="H7" t="str">
            <v>Makkah</v>
          </cell>
          <cell r="I7" t="str">
            <v>Makkah</v>
          </cell>
          <cell r="J7" t="str">
            <v>Eastern Province</v>
          </cell>
          <cell r="K7" t="str">
            <v>Eastern Province</v>
          </cell>
          <cell r="L7" t="str">
            <v>Eastern Province</v>
          </cell>
          <cell r="M7" t="str">
            <v>Makkah</v>
          </cell>
          <cell r="N7" t="str">
            <v>Tabouk</v>
          </cell>
          <cell r="O7" t="str">
            <v>Eastern Province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</row>
        <row r="8">
          <cell r="E8">
            <v>78304</v>
          </cell>
          <cell r="F8">
            <v>97000</v>
          </cell>
          <cell r="G8">
            <v>30000</v>
          </cell>
          <cell r="H8">
            <v>141132</v>
          </cell>
          <cell r="I8">
            <v>31444</v>
          </cell>
          <cell r="J8">
            <v>10000</v>
          </cell>
          <cell r="K8">
            <v>157789</v>
          </cell>
          <cell r="L8">
            <v>15000</v>
          </cell>
          <cell r="M8">
            <v>50800</v>
          </cell>
          <cell r="N8">
            <v>86318</v>
          </cell>
          <cell r="O8">
            <v>108549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</row>
        <row r="9">
          <cell r="E9" t="str">
            <v>47/506/379</v>
          </cell>
          <cell r="F9" t="str">
            <v>350771030004</v>
          </cell>
          <cell r="G9" t="str">
            <v>350771030004</v>
          </cell>
          <cell r="H9" t="str">
            <v>702/1439/1</v>
          </cell>
          <cell r="I9" t="str">
            <v>702/1439/1</v>
          </cell>
          <cell r="J9" t="str">
            <v>26/12/31</v>
          </cell>
          <cell r="K9" t="str">
            <v>26/12/31</v>
          </cell>
          <cell r="L9" t="str">
            <v>26/12/31</v>
          </cell>
          <cell r="M9" t="str">
            <v>M47/506</v>
          </cell>
          <cell r="N9" t="str">
            <v>1334685/55/700</v>
          </cell>
          <cell r="O9" t="str">
            <v>36/278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</row>
        <row r="11">
          <cell r="E11">
            <v>267.83612586841031</v>
          </cell>
          <cell r="F11">
            <v>132.5319587628866</v>
          </cell>
          <cell r="G11">
            <v>213.44</v>
          </cell>
          <cell r="H11">
            <v>179.97865827735737</v>
          </cell>
          <cell r="I11">
            <v>310.50820506296907</v>
          </cell>
          <cell r="J11">
            <v>106.2</v>
          </cell>
          <cell r="K11">
            <v>124.36228127436006</v>
          </cell>
          <cell r="L11">
            <v>166.8</v>
          </cell>
          <cell r="M11">
            <v>140.88188976377953</v>
          </cell>
          <cell r="N11">
            <v>276.55511017400772</v>
          </cell>
          <cell r="O11">
            <v>150.00604703866455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</row>
        <row r="12">
          <cell r="E12">
            <v>2.4079590504898936</v>
          </cell>
          <cell r="F12">
            <v>1.7419354838709677</v>
          </cell>
          <cell r="G12">
            <v>19.2</v>
          </cell>
          <cell r="H12">
            <v>19.114993122420909</v>
          </cell>
          <cell r="I12">
            <v>17.366399999999999</v>
          </cell>
          <cell r="J12">
            <v>0</v>
          </cell>
          <cell r="K12">
            <v>3.343577966158938</v>
          </cell>
          <cell r="L12">
            <v>16</v>
          </cell>
          <cell r="M12">
            <v>24.333333333333332</v>
          </cell>
          <cell r="N12">
            <v>7.056</v>
          </cell>
          <cell r="O12">
            <v>6.5136000000000003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</row>
        <row r="13">
          <cell r="E13">
            <v>94.171434409480995</v>
          </cell>
          <cell r="F13">
            <v>37.088659793814436</v>
          </cell>
          <cell r="G13">
            <v>75.52</v>
          </cell>
          <cell r="H13">
            <v>74.492985290366462</v>
          </cell>
          <cell r="I13">
            <v>98.778272484416746</v>
          </cell>
          <cell r="J13">
            <v>13.2</v>
          </cell>
          <cell r="K13">
            <v>60.536539302486233</v>
          </cell>
          <cell r="L13">
            <v>134.80000000000001</v>
          </cell>
          <cell r="M13">
            <v>57.401574803149607</v>
          </cell>
          <cell r="N13">
            <v>54.357144512152736</v>
          </cell>
          <cell r="O13">
            <v>78.516430367852308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</row>
        <row r="14">
          <cell r="E14">
            <v>168.46648957907641</v>
          </cell>
          <cell r="F14">
            <v>73.707216494845355</v>
          </cell>
          <cell r="G14">
            <v>103.64</v>
          </cell>
          <cell r="H14">
            <v>112.76753677408384</v>
          </cell>
          <cell r="I14">
            <v>223.38226688716449</v>
          </cell>
          <cell r="J14">
            <v>71.88</v>
          </cell>
          <cell r="K14">
            <v>71.989809175544551</v>
          </cell>
          <cell r="L14">
            <v>100.64</v>
          </cell>
          <cell r="M14">
            <v>78.732283464566933</v>
          </cell>
          <cell r="N14">
            <v>189.13783915289974</v>
          </cell>
          <cell r="O14">
            <v>83.948506204571189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</row>
        <row r="15">
          <cell r="E15">
            <v>19.618921127911729</v>
          </cell>
          <cell r="F15">
            <v>15.389690721649485</v>
          </cell>
          <cell r="G15">
            <v>0</v>
          </cell>
          <cell r="H15">
            <v>12.628432956381261</v>
          </cell>
          <cell r="I15">
            <v>4.9089174405291951</v>
          </cell>
          <cell r="J15">
            <v>9.36</v>
          </cell>
          <cell r="K15">
            <v>9.2249776600396736</v>
          </cell>
          <cell r="L15">
            <v>6.24</v>
          </cell>
          <cell r="M15">
            <v>11.881889763779528</v>
          </cell>
          <cell r="N15">
            <v>6.8238374383095071</v>
          </cell>
          <cell r="O15">
            <v>6.2650415941187854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</row>
        <row r="16">
          <cell r="E16">
            <v>4801.1583011583016</v>
          </cell>
          <cell r="F16">
            <v>2942.3076923076924</v>
          </cell>
          <cell r="G16">
            <v>2713.56783919598</v>
          </cell>
          <cell r="H16">
            <v>4327.2225201072388</v>
          </cell>
          <cell r="I16">
            <v>6431.0281690140846</v>
          </cell>
          <cell r="J16">
            <v>12153.846153846154</v>
          </cell>
          <cell r="K16">
            <v>2387.5739644970413</v>
          </cell>
          <cell r="L16">
            <v>3069.7674418604652</v>
          </cell>
          <cell r="M16">
            <v>1852.6315789473683</v>
          </cell>
          <cell r="N16">
            <v>7445.8624849215921</v>
          </cell>
          <cell r="O16">
            <v>2242.6806282722514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</row>
        <row r="17">
          <cell r="E17">
            <v>6461.5384615384619</v>
          </cell>
          <cell r="F17">
            <v>7500</v>
          </cell>
          <cell r="G17">
            <v>3000</v>
          </cell>
          <cell r="H17">
            <v>12942</v>
          </cell>
          <cell r="I17">
            <v>42168</v>
          </cell>
          <cell r="J17">
            <v>0</v>
          </cell>
          <cell r="K17">
            <v>4800</v>
          </cell>
          <cell r="L17">
            <v>18000</v>
          </cell>
          <cell r="M17">
            <v>5142.8571428571431</v>
          </cell>
          <cell r="N17">
            <v>56892.857142857145</v>
          </cell>
          <cell r="O17">
            <v>6900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</row>
        <row r="18">
          <cell r="E18">
            <v>5563.9097744360906</v>
          </cell>
          <cell r="F18">
            <v>3644.4444444444443</v>
          </cell>
          <cell r="G18">
            <v>5275.8620689655172</v>
          </cell>
          <cell r="H18">
            <v>5234.2514071294563</v>
          </cell>
          <cell r="I18">
            <v>4488.4192139737988</v>
          </cell>
          <cell r="J18">
            <v>15310.344827586207</v>
          </cell>
          <cell r="K18">
            <v>3402.197802197802</v>
          </cell>
          <cell r="L18">
            <v>3864.406779661017</v>
          </cell>
          <cell r="M18">
            <v>4276.5957446808507</v>
          </cell>
          <cell r="N18">
            <v>8195.6651162790695</v>
          </cell>
          <cell r="O18">
            <v>4157.6599634369286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</row>
        <row r="19">
          <cell r="E19">
            <v>6.6152431548835312E-3</v>
          </cell>
          <cell r="F19">
            <v>4.2886597938144328E-3</v>
          </cell>
          <cell r="G19">
            <v>6.6333333333333331E-3</v>
          </cell>
          <cell r="H19">
            <v>5.2858317036533174E-3</v>
          </cell>
          <cell r="I19">
            <v>9.0319297799262184E-3</v>
          </cell>
          <cell r="J19">
            <v>3.8999999999999998E-3</v>
          </cell>
          <cell r="K19">
            <v>4.284202320820843E-3</v>
          </cell>
          <cell r="L19">
            <v>5.7333333333333333E-3</v>
          </cell>
          <cell r="M19">
            <v>5.6102362204724409E-3</v>
          </cell>
          <cell r="N19">
            <v>9.6040223360133459E-3</v>
          </cell>
          <cell r="O19">
            <v>7.0382960690563712E-3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</row>
        <row r="20">
          <cell r="E20">
            <v>1.6601961585615039E-4</v>
          </cell>
          <cell r="F20">
            <v>8.247422680412371E-5</v>
          </cell>
          <cell r="G20">
            <v>1.3333333333333334E-4</v>
          </cell>
          <cell r="H20">
            <v>1.1336904458237678E-4</v>
          </cell>
          <cell r="I20">
            <v>9.5407708942882579E-5</v>
          </cell>
          <cell r="J20">
            <v>0</v>
          </cell>
          <cell r="K20">
            <v>9.506366096495953E-5</v>
          </cell>
          <cell r="L20">
            <v>1.3333333333333334E-4</v>
          </cell>
          <cell r="M20">
            <v>1.3779527559055118E-4</v>
          </cell>
          <cell r="N20">
            <v>1.6219096828008064E-4</v>
          </cell>
          <cell r="O20">
            <v>1.4739887055615437E-4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</row>
        <row r="21">
          <cell r="E21">
            <v>1.3409276665304454E-3</v>
          </cell>
          <cell r="F21">
            <v>6.7010309278350518E-4</v>
          </cell>
          <cell r="G21">
            <v>1.3666666666666666E-3</v>
          </cell>
          <cell r="H21">
            <v>7.2981322449905048E-4</v>
          </cell>
          <cell r="I21">
            <v>8.5866938048594326E-4</v>
          </cell>
          <cell r="J21">
            <v>2.0000000000000001E-4</v>
          </cell>
          <cell r="K21">
            <v>8.7458568087762771E-4</v>
          </cell>
          <cell r="L21">
            <v>2E-3</v>
          </cell>
          <cell r="M21">
            <v>1.1220472440944883E-3</v>
          </cell>
          <cell r="N21">
            <v>1.5176440603350402E-3</v>
          </cell>
          <cell r="O21">
            <v>1.4279265585127453E-3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</row>
        <row r="22">
          <cell r="E22">
            <v>5.0955251328156925E-3</v>
          </cell>
          <cell r="F22">
            <v>2.7835051546391751E-3</v>
          </cell>
          <cell r="G22">
            <v>3.8666666666666667E-3</v>
          </cell>
          <cell r="H22">
            <v>3.7766062976504265E-3</v>
          </cell>
          <cell r="I22">
            <v>7.2827884493067039E-3</v>
          </cell>
          <cell r="J22">
            <v>2.8999999999999998E-3</v>
          </cell>
          <cell r="K22">
            <v>2.8835977159371059E-3</v>
          </cell>
          <cell r="L22">
            <v>3.933333333333333E-3</v>
          </cell>
          <cell r="M22">
            <v>3.700787401574803E-3</v>
          </cell>
          <cell r="N22">
            <v>7.4723696100465718E-3</v>
          </cell>
          <cell r="O22">
            <v>5.0391988871385275E-3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</row>
        <row r="23">
          <cell r="E23">
            <v>6.002247650183899E-4</v>
          </cell>
          <cell r="F23">
            <v>4.8453608247422681E-4</v>
          </cell>
          <cell r="G23">
            <v>0</v>
          </cell>
          <cell r="H23">
            <v>3.8262052546552165E-4</v>
          </cell>
          <cell r="I23">
            <v>1.5901284823813765E-4</v>
          </cell>
          <cell r="J23">
            <v>4.0000000000000002E-4</v>
          </cell>
          <cell r="K23">
            <v>3.7391706646217417E-4</v>
          </cell>
          <cell r="L23">
            <v>2.6666666666666668E-4</v>
          </cell>
          <cell r="M23">
            <v>5.3149606299212596E-4</v>
          </cell>
          <cell r="N23">
            <v>2.3170138325725805E-4</v>
          </cell>
          <cell r="O23">
            <v>5.2510847635629993E-4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</row>
        <row r="24">
          <cell r="E24">
            <v>338.18867693633655</v>
          </cell>
          <cell r="F24">
            <v>176.10207294091566</v>
          </cell>
          <cell r="G24">
            <v>311.19555555555553</v>
          </cell>
          <cell r="H24">
            <v>253.85166517411719</v>
          </cell>
          <cell r="I24">
            <v>410.34116996141285</v>
          </cell>
          <cell r="J24">
            <v>178.26666666666668</v>
          </cell>
          <cell r="K24">
            <v>164.34128165061517</v>
          </cell>
          <cell r="L24">
            <v>229.28888888888889</v>
          </cell>
          <cell r="M24">
            <v>223.83727034120736</v>
          </cell>
          <cell r="N24">
            <v>377.22951344254187</v>
          </cell>
          <cell r="O24">
            <v>210.68941982944722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</row>
        <row r="25">
          <cell r="E25">
            <v>310.60788720882715</v>
          </cell>
          <cell r="F25">
            <v>136.32989690721649</v>
          </cell>
          <cell r="G25">
            <v>199.56</v>
          </cell>
          <cell r="H25">
            <v>219.65666184848226</v>
          </cell>
          <cell r="I25">
            <v>359.75766441928511</v>
          </cell>
          <cell r="J25">
            <v>138.83999999999997</v>
          </cell>
          <cell r="K25">
            <v>151.56189594965431</v>
          </cell>
          <cell r="L25">
            <v>256.88</v>
          </cell>
          <cell r="M25">
            <v>163.84251968503938</v>
          </cell>
          <cell r="N25">
            <v>311.55986005236451</v>
          </cell>
          <cell r="O25">
            <v>189.68125362739406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</row>
        <row r="26">
          <cell r="E26">
            <v>648.79656414516376</v>
          </cell>
          <cell r="F26">
            <v>312.43196984813216</v>
          </cell>
          <cell r="G26">
            <v>510.75555555555553</v>
          </cell>
          <cell r="H26">
            <v>473.50832702259947</v>
          </cell>
          <cell r="I26">
            <v>770.09883438069801</v>
          </cell>
          <cell r="J26">
            <v>317.10666666666668</v>
          </cell>
          <cell r="K26">
            <v>315.90317760026949</v>
          </cell>
          <cell r="L26">
            <v>486.16888888888889</v>
          </cell>
          <cell r="M26">
            <v>387.67979002624674</v>
          </cell>
          <cell r="N26">
            <v>688.78937349490639</v>
          </cell>
          <cell r="O26">
            <v>400.37067345684125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</row>
        <row r="27">
          <cell r="E27">
            <v>1.3699172456068654E-3</v>
          </cell>
          <cell r="F27">
            <v>1.1778350515463916E-3</v>
          </cell>
          <cell r="G27">
            <v>1.7246666666666667E-3</v>
          </cell>
          <cell r="H27">
            <v>1.425190601706204E-3</v>
          </cell>
          <cell r="I27">
            <v>1.6454649535682484E-3</v>
          </cell>
          <cell r="J27">
            <v>3.7179999999999991E-3</v>
          </cell>
          <cell r="K27">
            <v>1.2747403177661306E-3</v>
          </cell>
          <cell r="L27">
            <v>2.4786666666666663E-3</v>
          </cell>
          <cell r="M27">
            <v>1.4511811023622044E-3</v>
          </cell>
          <cell r="N27">
            <v>1.2427303691003033E-3</v>
          </cell>
          <cell r="O27">
            <v>1.0525200600650397E-3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</row>
        <row r="28">
          <cell r="E28">
            <v>3.6013485901103393E-4</v>
          </cell>
          <cell r="F28">
            <v>3.4948453608247421E-4</v>
          </cell>
          <cell r="G28">
            <v>4.4666666666666666E-4</v>
          </cell>
          <cell r="H28">
            <v>5.6117677068276504E-4</v>
          </cell>
          <cell r="I28">
            <v>4.2615443327820887E-4</v>
          </cell>
          <cell r="J28">
            <v>8.0000000000000004E-4</v>
          </cell>
          <cell r="K28">
            <v>5.019361298949864E-4</v>
          </cell>
          <cell r="L28">
            <v>5.3333333333333336E-4</v>
          </cell>
          <cell r="M28">
            <v>4.2913385826771655E-4</v>
          </cell>
          <cell r="N28">
            <v>3.2669895039273385E-4</v>
          </cell>
          <cell r="O28">
            <v>3.1230135699085204E-4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</row>
      </sheetData>
      <sheetData sheetId="4"/>
      <sheetData sheetId="5"/>
      <sheetData sheetId="6">
        <row r="2">
          <cell r="I2" t="str">
            <v>47/506/379</v>
          </cell>
          <cell r="J2" t="str">
            <v>350771030004</v>
          </cell>
          <cell r="K2" t="str">
            <v>350771030004</v>
          </cell>
          <cell r="L2" t="str">
            <v>702/1439/1</v>
          </cell>
          <cell r="M2" t="str">
            <v>702/1439/1</v>
          </cell>
          <cell r="N2" t="str">
            <v>26/12/31</v>
          </cell>
          <cell r="O2" t="str">
            <v>26/12/31</v>
          </cell>
          <cell r="P2" t="str">
            <v>26/12/31</v>
          </cell>
          <cell r="Q2" t="str">
            <v>M47/506</v>
          </cell>
          <cell r="R2" t="str">
            <v>1334685/55/700</v>
          </cell>
          <cell r="S2" t="str">
            <v>36/278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أقسام إدارة المرافق "/>
      <sheetName val="البيانات المطلوبة وشرحها"/>
      <sheetName val="مقارنة العقود"/>
      <sheetName val="مختصر جدل الأسعار والكميات"/>
      <sheetName val="العمالة"/>
      <sheetName val="المستهلكات"/>
      <sheetName val="قطاع الغيار"/>
      <sheetName val="المعدات والأجهزة"/>
      <sheetName val="خدمات أو مخرجات "/>
      <sheetName val="بيانات العقد العامة"/>
      <sheetName val="مساحات المباني"/>
      <sheetName val="حصر الأصول"/>
      <sheetName val="بيانات التوطين"/>
      <sheetName val="الحراسات الأمنية فقط"/>
      <sheetName val="قوائم"/>
    </sheetNames>
    <sheetDataSet>
      <sheetData sheetId="0"/>
      <sheetData sheetId="1"/>
      <sheetData sheetId="2"/>
      <sheetData sheetId="3">
        <row r="9">
          <cell r="O9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G2" t="str">
            <v>المنطقة الشرقية</v>
          </cell>
          <cell r="O2" t="str">
            <v>غير مطلوب</v>
          </cell>
          <cell r="Q2" t="str">
            <v>Not Required</v>
          </cell>
          <cell r="S2" t="str">
            <v>منشآت سكنية</v>
          </cell>
        </row>
        <row r="3">
          <cell r="G3" t="str">
            <v>المدينة المنورة</v>
          </cell>
          <cell r="O3" t="str">
            <v>مطلوب</v>
          </cell>
          <cell r="Q3" t="str">
            <v>Required</v>
          </cell>
          <cell r="S3" t="str">
            <v>منشآت إدارية</v>
          </cell>
        </row>
        <row r="4">
          <cell r="G4" t="str">
            <v>حائل</v>
          </cell>
          <cell r="O4" t="str">
            <v>جزئي</v>
          </cell>
          <cell r="Q4" t="str">
            <v>Partial</v>
          </cell>
          <cell r="S4" t="str">
            <v>منشآت تعليمية</v>
          </cell>
        </row>
        <row r="5">
          <cell r="G5" t="str">
            <v>عسير</v>
          </cell>
          <cell r="O5" t="str">
            <v>تم استلامه</v>
          </cell>
          <cell r="Q5" t="str">
            <v>Received</v>
          </cell>
          <cell r="S5" t="str">
            <v>منشآت صحية</v>
          </cell>
        </row>
        <row r="6">
          <cell r="G6" t="str">
            <v>نجران</v>
          </cell>
          <cell r="S6" t="str">
            <v>مساجد</v>
          </cell>
        </row>
        <row r="7">
          <cell r="G7" t="str">
            <v>الجوف</v>
          </cell>
          <cell r="S7" t="str">
            <v>مباني ومنشآت أخرى</v>
          </cell>
        </row>
        <row r="8">
          <cell r="G8" t="str">
            <v>الحدود الشمالية</v>
          </cell>
          <cell r="S8" t="str">
            <v>مرافق عامة</v>
          </cell>
        </row>
        <row r="9">
          <cell r="G9" t="str">
            <v>الرياض</v>
          </cell>
          <cell r="S9" t="str">
            <v>مطارات وموانئ</v>
          </cell>
        </row>
        <row r="10">
          <cell r="G10" t="str">
            <v>القصيم</v>
          </cell>
          <cell r="S10" t="str">
            <v>ميادين وحدائق منشآت رياضية وثقافية</v>
          </cell>
        </row>
        <row r="11">
          <cell r="G11" t="str">
            <v>جيزان</v>
          </cell>
          <cell r="S11" t="str">
            <v>محطات وشبكات</v>
          </cell>
        </row>
        <row r="12">
          <cell r="G12" t="str">
            <v>مكة المكرمة</v>
          </cell>
          <cell r="S12" t="str">
            <v>مرافق عامة أخرى</v>
          </cell>
        </row>
        <row r="13">
          <cell r="G13" t="str">
            <v>تبوك</v>
          </cell>
        </row>
        <row r="14">
          <cell r="G14" t="str">
            <v>الباحة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B7C94-1A29-443E-A63A-4B73C0718033}">
  <sheetPr>
    <pageSetUpPr fitToPage="1"/>
  </sheetPr>
  <dimension ref="E1:O46"/>
  <sheetViews>
    <sheetView showGridLines="0" showRowColHeaders="0" rightToLeft="1" topLeftCell="A17" zoomScale="85" zoomScaleNormal="85" workbookViewId="0">
      <selection activeCell="G5" sqref="G5"/>
    </sheetView>
  </sheetViews>
  <sheetFormatPr defaultColWidth="8.9140625" defaultRowHeight="14.4" customHeight="1" zeroHeight="1" x14ac:dyDescent="0.3"/>
  <cols>
    <col min="1" max="4" width="8.9140625" style="65" customWidth="1"/>
    <col min="5" max="5" width="0.58203125" style="84" customWidth="1"/>
    <col min="6" max="8" width="8.9140625" customWidth="1"/>
    <col min="9" max="9" width="18.33203125" customWidth="1"/>
    <col min="10" max="14" width="8.9140625" customWidth="1"/>
    <col min="15" max="15" width="0.58203125" style="85" customWidth="1"/>
    <col min="16" max="16384" width="8.9140625" style="65"/>
  </cols>
  <sheetData>
    <row r="1" spans="5:15" ht="14" x14ac:dyDescent="0.3">
      <c r="E1"/>
      <c r="F1" s="62"/>
      <c r="G1" s="63"/>
      <c r="H1" s="63"/>
      <c r="I1" s="63"/>
      <c r="J1" s="63"/>
      <c r="K1" s="63"/>
      <c r="L1" s="63"/>
      <c r="M1" s="63"/>
      <c r="N1" s="64"/>
      <c r="O1"/>
    </row>
    <row r="2" spans="5:15" ht="14" x14ac:dyDescent="0.3">
      <c r="E2"/>
      <c r="F2" s="66"/>
      <c r="N2" s="67"/>
      <c r="O2"/>
    </row>
    <row r="3" spans="5:15" ht="14" x14ac:dyDescent="0.3">
      <c r="E3"/>
      <c r="F3" s="66"/>
      <c r="N3" s="67"/>
      <c r="O3"/>
    </row>
    <row r="4" spans="5:15" ht="14" x14ac:dyDescent="0.3">
      <c r="E4"/>
      <c r="F4" s="66"/>
      <c r="N4" s="67"/>
      <c r="O4"/>
    </row>
    <row r="5" spans="5:15" ht="14" x14ac:dyDescent="0.3">
      <c r="E5"/>
      <c r="F5" s="66"/>
      <c r="N5" s="67"/>
      <c r="O5"/>
    </row>
    <row r="6" spans="5:15" ht="14" x14ac:dyDescent="0.3">
      <c r="E6"/>
      <c r="F6" s="66"/>
      <c r="N6" s="67"/>
      <c r="O6"/>
    </row>
    <row r="7" spans="5:15" ht="40.5" x14ac:dyDescent="1.55">
      <c r="E7"/>
      <c r="F7" s="86"/>
      <c r="G7" s="87"/>
      <c r="H7" s="87"/>
      <c r="I7" s="87"/>
      <c r="J7" s="87"/>
      <c r="K7" s="87"/>
      <c r="L7" s="87"/>
      <c r="M7" s="87"/>
      <c r="N7" s="88"/>
      <c r="O7" s="68"/>
    </row>
    <row r="8" spans="5:15" ht="26" thickBot="1" x14ac:dyDescent="1.05">
      <c r="E8"/>
      <c r="F8" s="69"/>
      <c r="G8" s="70"/>
      <c r="H8" s="70"/>
      <c r="I8" s="70"/>
      <c r="J8" s="70"/>
      <c r="K8" s="70"/>
      <c r="L8" s="70"/>
      <c r="M8" s="70"/>
      <c r="N8" s="67"/>
      <c r="O8"/>
    </row>
    <row r="9" spans="5:15" ht="36.5" thickBot="1" x14ac:dyDescent="1.05">
      <c r="E9"/>
      <c r="F9" s="69"/>
      <c r="G9" s="70"/>
      <c r="H9" s="89" t="s">
        <v>81</v>
      </c>
      <c r="I9" s="90"/>
      <c r="J9" s="90"/>
      <c r="K9" s="90"/>
      <c r="L9" s="91"/>
      <c r="M9" s="70"/>
      <c r="N9" s="71"/>
      <c r="O9"/>
    </row>
    <row r="10" spans="5:15" ht="36.5" thickBot="1" x14ac:dyDescent="1.05">
      <c r="E10"/>
      <c r="F10" s="69"/>
      <c r="G10" s="70"/>
      <c r="H10" s="72"/>
      <c r="I10" s="70"/>
      <c r="J10" s="70"/>
      <c r="K10" s="72"/>
      <c r="L10" s="72"/>
      <c r="M10" s="70"/>
      <c r="N10" s="71"/>
      <c r="O10"/>
    </row>
    <row r="11" spans="5:15" ht="27.5" thickBot="1" x14ac:dyDescent="1.05">
      <c r="E11"/>
      <c r="F11" s="69"/>
      <c r="G11" s="73" t="s">
        <v>71</v>
      </c>
      <c r="H11" s="74"/>
      <c r="I11" s="74"/>
      <c r="J11" s="92"/>
      <c r="K11" s="93"/>
      <c r="L11" s="93"/>
      <c r="M11" s="94"/>
      <c r="N11" s="71"/>
      <c r="O11"/>
    </row>
    <row r="12" spans="5:15" ht="14.4" customHeight="1" thickBot="1" x14ac:dyDescent="1.05">
      <c r="E12"/>
      <c r="F12" s="69"/>
      <c r="G12" s="75"/>
      <c r="H12" s="74"/>
      <c r="I12" s="74"/>
      <c r="J12" s="74"/>
      <c r="K12" s="70"/>
      <c r="L12" s="70"/>
      <c r="M12" s="70"/>
      <c r="N12" s="71"/>
      <c r="O12"/>
    </row>
    <row r="13" spans="5:15" ht="27.5" thickBot="1" x14ac:dyDescent="1.05">
      <c r="E13"/>
      <c r="F13" s="69"/>
      <c r="G13" s="73" t="s">
        <v>72</v>
      </c>
      <c r="H13" s="74"/>
      <c r="I13" s="74"/>
      <c r="J13" s="92"/>
      <c r="K13" s="93"/>
      <c r="L13" s="93"/>
      <c r="M13" s="94"/>
      <c r="N13" s="71"/>
      <c r="O13"/>
    </row>
    <row r="14" spans="5:15" ht="14.4" customHeight="1" thickBot="1" x14ac:dyDescent="1.05">
      <c r="E14"/>
      <c r="F14" s="69"/>
      <c r="G14" s="75"/>
      <c r="H14" s="74"/>
      <c r="I14" s="74"/>
      <c r="J14" s="74"/>
      <c r="K14" s="70"/>
      <c r="L14" s="70"/>
      <c r="M14" s="70"/>
      <c r="N14" s="71"/>
      <c r="O14"/>
    </row>
    <row r="15" spans="5:15" ht="27.5" thickBot="1" x14ac:dyDescent="1.05">
      <c r="E15"/>
      <c r="F15" s="69"/>
      <c r="G15" s="73" t="s">
        <v>0</v>
      </c>
      <c r="H15" s="74"/>
      <c r="I15" s="74"/>
      <c r="J15" s="92"/>
      <c r="K15" s="93"/>
      <c r="L15" s="93"/>
      <c r="M15" s="94"/>
      <c r="N15" s="71"/>
      <c r="O15"/>
    </row>
    <row r="16" spans="5:15" ht="27.5" thickBot="1" x14ac:dyDescent="1.05">
      <c r="E16"/>
      <c r="F16" s="69"/>
      <c r="G16" s="75"/>
      <c r="H16" s="74"/>
      <c r="I16" s="74"/>
      <c r="J16" s="74"/>
      <c r="K16" s="70"/>
      <c r="L16" s="70"/>
      <c r="M16" s="70"/>
      <c r="N16" s="71"/>
      <c r="O16"/>
    </row>
    <row r="17" spans="5:15" ht="27.5" thickBot="1" x14ac:dyDescent="1.05">
      <c r="E17"/>
      <c r="F17" s="69"/>
      <c r="G17" s="73" t="s">
        <v>73</v>
      </c>
      <c r="H17" s="74"/>
      <c r="I17" s="74"/>
      <c r="J17" s="92"/>
      <c r="K17" s="93"/>
      <c r="L17" s="93"/>
      <c r="M17" s="94"/>
      <c r="N17" s="71"/>
      <c r="O17"/>
    </row>
    <row r="18" spans="5:15" ht="27.5" thickBot="1" x14ac:dyDescent="1.05">
      <c r="E18"/>
      <c r="F18" s="69"/>
      <c r="G18" s="75"/>
      <c r="H18" s="74"/>
      <c r="I18" s="74"/>
      <c r="J18" s="74"/>
      <c r="K18" s="70"/>
      <c r="L18" s="70"/>
      <c r="M18" s="70"/>
      <c r="N18" s="71"/>
      <c r="O18"/>
    </row>
    <row r="19" spans="5:15" ht="27.5" thickBot="1" x14ac:dyDescent="1.05">
      <c r="E19"/>
      <c r="F19" s="69"/>
      <c r="G19" s="73" t="s">
        <v>74</v>
      </c>
      <c r="H19" s="74"/>
      <c r="I19" s="74"/>
      <c r="J19" s="92"/>
      <c r="K19" s="93"/>
      <c r="L19" s="93"/>
      <c r="M19" s="94"/>
      <c r="N19" s="71"/>
      <c r="O19"/>
    </row>
    <row r="20" spans="5:15" ht="27.5" thickBot="1" x14ac:dyDescent="1.05">
      <c r="E20"/>
      <c r="F20" s="69"/>
      <c r="G20" s="75"/>
      <c r="H20" s="74"/>
      <c r="I20" s="74"/>
      <c r="J20" s="74"/>
      <c r="K20" s="70"/>
      <c r="L20" s="70"/>
      <c r="M20" s="70"/>
      <c r="N20" s="71"/>
      <c r="O20"/>
    </row>
    <row r="21" spans="5:15" ht="27.5" thickBot="1" x14ac:dyDescent="1.05">
      <c r="E21"/>
      <c r="F21" s="69"/>
      <c r="G21" s="73" t="s">
        <v>75</v>
      </c>
      <c r="H21" s="76"/>
      <c r="I21" s="76"/>
      <c r="J21" s="92"/>
      <c r="K21" s="93"/>
      <c r="L21" s="93"/>
      <c r="M21" s="94"/>
      <c r="N21" s="71"/>
      <c r="O21"/>
    </row>
    <row r="22" spans="5:15" ht="27.5" thickBot="1" x14ac:dyDescent="1.05">
      <c r="E22"/>
      <c r="F22" s="77"/>
      <c r="G22" s="78"/>
      <c r="H22" s="76"/>
      <c r="I22" s="76"/>
      <c r="J22" s="76"/>
      <c r="K22" s="70"/>
      <c r="L22" s="70"/>
      <c r="M22" s="70"/>
      <c r="N22" s="79"/>
      <c r="O22"/>
    </row>
    <row r="23" spans="5:15" ht="27.5" thickBot="1" x14ac:dyDescent="1.05">
      <c r="E23"/>
      <c r="F23" s="66"/>
      <c r="G23" s="73" t="s">
        <v>76</v>
      </c>
      <c r="H23" s="70"/>
      <c r="I23" s="70"/>
      <c r="J23" s="92"/>
      <c r="K23" s="93"/>
      <c r="L23" s="93"/>
      <c r="M23" s="94"/>
      <c r="N23" s="67"/>
      <c r="O23"/>
    </row>
    <row r="24" spans="5:15" ht="14.5" thickBot="1" x14ac:dyDescent="0.35">
      <c r="E24"/>
      <c r="F24" s="66"/>
      <c r="G24" s="31"/>
      <c r="N24" s="67"/>
      <c r="O24"/>
    </row>
    <row r="25" spans="5:15" ht="27.5" thickBot="1" x14ac:dyDescent="1.05">
      <c r="E25"/>
      <c r="F25" s="69"/>
      <c r="G25" s="73" t="s">
        <v>77</v>
      </c>
      <c r="H25" s="74"/>
      <c r="I25" s="74"/>
      <c r="J25" s="92"/>
      <c r="K25" s="93"/>
      <c r="L25" s="93"/>
      <c r="M25" s="94"/>
      <c r="N25" s="71"/>
      <c r="O25"/>
    </row>
    <row r="26" spans="5:15" ht="27.5" thickBot="1" x14ac:dyDescent="1.05">
      <c r="E26"/>
      <c r="F26" s="69"/>
      <c r="G26" s="75"/>
      <c r="H26" s="74"/>
      <c r="I26" s="74"/>
      <c r="J26" s="74"/>
      <c r="K26" s="70"/>
      <c r="L26" s="70"/>
      <c r="M26" s="70"/>
      <c r="N26" s="71"/>
      <c r="O26"/>
    </row>
    <row r="27" spans="5:15" ht="27.5" thickBot="1" x14ac:dyDescent="1.05">
      <c r="E27"/>
      <c r="F27" s="69"/>
      <c r="G27" s="73" t="s">
        <v>78</v>
      </c>
      <c r="H27" s="76"/>
      <c r="I27" s="76"/>
      <c r="J27" s="92"/>
      <c r="K27" s="93"/>
      <c r="L27" s="93"/>
      <c r="M27" s="94"/>
      <c r="N27" s="71"/>
      <c r="O27"/>
    </row>
    <row r="28" spans="5:15" ht="27.5" thickBot="1" x14ac:dyDescent="1.05">
      <c r="E28"/>
      <c r="F28" s="77"/>
      <c r="G28" s="78"/>
      <c r="H28" s="76"/>
      <c r="I28" s="76"/>
      <c r="J28" s="76"/>
      <c r="K28" s="70"/>
      <c r="L28" s="70"/>
      <c r="M28" s="70"/>
      <c r="N28" s="79"/>
      <c r="O28"/>
    </row>
    <row r="29" spans="5:15" ht="27.5" thickBot="1" x14ac:dyDescent="1.05">
      <c r="E29"/>
      <c r="F29" s="66"/>
      <c r="G29" s="73" t="s">
        <v>79</v>
      </c>
      <c r="H29" s="70"/>
      <c r="I29" s="70"/>
      <c r="J29" s="92"/>
      <c r="K29" s="93"/>
      <c r="L29" s="93"/>
      <c r="M29" s="94"/>
      <c r="N29" s="67"/>
      <c r="O29"/>
    </row>
    <row r="30" spans="5:15" ht="14.5" thickBot="1" x14ac:dyDescent="0.35">
      <c r="E30"/>
      <c r="F30" s="66"/>
      <c r="G30" s="31"/>
      <c r="N30" s="67"/>
      <c r="O30"/>
    </row>
    <row r="31" spans="5:15" ht="14.4" customHeight="1" x14ac:dyDescent="0.3">
      <c r="E31"/>
      <c r="F31" s="66"/>
      <c r="G31" s="95" t="s">
        <v>82</v>
      </c>
      <c r="H31" s="96"/>
      <c r="I31" s="96"/>
      <c r="J31" s="96"/>
      <c r="K31" s="96"/>
      <c r="L31" s="96"/>
      <c r="M31" s="97"/>
      <c r="N31" s="67"/>
      <c r="O31"/>
    </row>
    <row r="32" spans="5:15" ht="14" x14ac:dyDescent="0.3">
      <c r="E32"/>
      <c r="F32" s="66"/>
      <c r="G32" s="98"/>
      <c r="H32" s="99"/>
      <c r="I32" s="99"/>
      <c r="J32" s="99"/>
      <c r="K32" s="99"/>
      <c r="L32" s="99"/>
      <c r="M32" s="100"/>
      <c r="N32" s="67"/>
      <c r="O32"/>
    </row>
    <row r="33" spans="5:15" ht="14.5" thickBot="1" x14ac:dyDescent="0.35">
      <c r="E33"/>
      <c r="F33" s="66"/>
      <c r="G33" s="101"/>
      <c r="H33" s="102"/>
      <c r="I33" s="102"/>
      <c r="J33" s="102"/>
      <c r="K33" s="102"/>
      <c r="L33" s="102"/>
      <c r="M33" s="103"/>
      <c r="N33" s="67"/>
      <c r="O33"/>
    </row>
    <row r="34" spans="5:15" ht="14" x14ac:dyDescent="0.3">
      <c r="E34"/>
      <c r="F34" s="66"/>
      <c r="G34" s="31"/>
      <c r="N34" s="67"/>
      <c r="O34"/>
    </row>
    <row r="35" spans="5:15" ht="14" x14ac:dyDescent="0.3">
      <c r="E35"/>
      <c r="F35" s="66"/>
      <c r="G35" s="31"/>
      <c r="N35" s="67"/>
      <c r="O35"/>
    </row>
    <row r="36" spans="5:15" ht="14" x14ac:dyDescent="0.3">
      <c r="E36"/>
      <c r="F36" s="66"/>
      <c r="G36" s="31"/>
      <c r="N36" s="67"/>
      <c r="O36"/>
    </row>
    <row r="37" spans="5:15" ht="14" x14ac:dyDescent="0.3">
      <c r="E37"/>
      <c r="F37" s="66"/>
      <c r="G37" s="31"/>
      <c r="N37" s="67"/>
      <c r="O37"/>
    </row>
    <row r="38" spans="5:15" ht="14" x14ac:dyDescent="0.3">
      <c r="E38"/>
      <c r="F38" s="66"/>
      <c r="G38" s="31"/>
      <c r="N38" s="67"/>
      <c r="O38"/>
    </row>
    <row r="39" spans="5:15" ht="14" x14ac:dyDescent="0.3">
      <c r="E39"/>
      <c r="F39" s="66"/>
      <c r="G39" s="31"/>
      <c r="N39" s="67"/>
      <c r="O39"/>
    </row>
    <row r="40" spans="5:15" ht="14" x14ac:dyDescent="0.3">
      <c r="E40"/>
      <c r="F40" s="66"/>
      <c r="G40" s="31"/>
      <c r="N40" s="67"/>
      <c r="O40"/>
    </row>
    <row r="41" spans="5:15" ht="14" x14ac:dyDescent="0.3">
      <c r="E41"/>
      <c r="F41" s="66"/>
      <c r="G41" s="31"/>
      <c r="N41" s="67"/>
      <c r="O41"/>
    </row>
    <row r="42" spans="5:15" ht="14" x14ac:dyDescent="0.3">
      <c r="E42"/>
      <c r="F42" s="66"/>
      <c r="G42" s="31"/>
      <c r="N42" s="67"/>
      <c r="O42"/>
    </row>
    <row r="43" spans="5:15" ht="14" x14ac:dyDescent="0.3">
      <c r="E43"/>
      <c r="F43" s="66"/>
      <c r="G43" s="31"/>
      <c r="N43" s="67"/>
      <c r="O43"/>
    </row>
    <row r="44" spans="5:15" ht="14" x14ac:dyDescent="0.3">
      <c r="E44"/>
      <c r="F44" s="66"/>
      <c r="G44" s="31"/>
      <c r="N44" s="67"/>
      <c r="O44"/>
    </row>
    <row r="45" spans="5:15" ht="14" x14ac:dyDescent="0.3">
      <c r="E45"/>
      <c r="F45" s="80"/>
      <c r="G45" s="81"/>
      <c r="H45" s="82"/>
      <c r="I45" s="82"/>
      <c r="J45" s="82"/>
      <c r="K45" s="82"/>
      <c r="L45" s="82"/>
      <c r="M45" s="82"/>
      <c r="N45" s="83"/>
      <c r="O45"/>
    </row>
    <row r="46" spans="5:15" ht="3" customHeight="1" x14ac:dyDescent="0.3">
      <c r="E46"/>
      <c r="G46" s="31" t="s">
        <v>80</v>
      </c>
      <c r="O46"/>
    </row>
  </sheetData>
  <mergeCells count="13">
    <mergeCell ref="G31:M33"/>
    <mergeCell ref="J17:M17"/>
    <mergeCell ref="J19:M19"/>
    <mergeCell ref="J21:M21"/>
    <mergeCell ref="J23:M23"/>
    <mergeCell ref="J25:M25"/>
    <mergeCell ref="J27:M27"/>
    <mergeCell ref="J29:M29"/>
    <mergeCell ref="F7:N7"/>
    <mergeCell ref="H9:L9"/>
    <mergeCell ref="J11:M11"/>
    <mergeCell ref="J13:M13"/>
    <mergeCell ref="J15:M15"/>
  </mergeCells>
  <pageMargins left="0.7" right="0.7" top="0.75" bottom="0.75" header="0.3" footer="0.3"/>
  <pageSetup scale="94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55ED6-745B-4CC7-A17C-4D0BE201DA0E}">
  <sheetPr codeName="Sheet12"/>
  <dimension ref="B4:O89"/>
  <sheetViews>
    <sheetView showGridLines="0" rightToLeft="1" zoomScale="53" zoomScaleNormal="80" workbookViewId="0">
      <selection activeCell="B2" sqref="B2"/>
    </sheetView>
  </sheetViews>
  <sheetFormatPr defaultRowHeight="14" x14ac:dyDescent="0.3"/>
  <cols>
    <col min="1" max="1" width="2.25" customWidth="1"/>
    <col min="2" max="2" width="18.4140625" customWidth="1"/>
    <col min="3" max="4" width="25" customWidth="1"/>
    <col min="5" max="5" width="47.25" style="29" customWidth="1"/>
    <col min="6" max="6" width="20" customWidth="1"/>
    <col min="7" max="7" width="32" bestFit="1" customWidth="1"/>
    <col min="8" max="8" width="36.4140625" bestFit="1" customWidth="1"/>
    <col min="9" max="9" width="30" bestFit="1" customWidth="1"/>
    <col min="10" max="10" width="20" customWidth="1"/>
  </cols>
  <sheetData>
    <row r="4" spans="2:15" ht="1" customHeight="1" x14ac:dyDescent="0.3">
      <c r="B4" s="4"/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5" ht="14.5" thickBot="1" x14ac:dyDescent="0.35"/>
    <row r="6" spans="2:15" x14ac:dyDescent="0.3">
      <c r="C6" s="14" t="s">
        <v>69</v>
      </c>
    </row>
    <row r="9" spans="2:15" x14ac:dyDescent="0.3">
      <c r="B9" s="6" t="s">
        <v>83</v>
      </c>
      <c r="E9"/>
    </row>
    <row r="10" spans="2:15" ht="20.5" customHeight="1" x14ac:dyDescent="0.3">
      <c r="C10" s="119" t="s">
        <v>1</v>
      </c>
      <c r="D10" s="120"/>
      <c r="E10" s="120"/>
      <c r="F10" s="120"/>
      <c r="G10" s="120"/>
      <c r="H10" s="120"/>
      <c r="I10" s="120"/>
      <c r="J10" s="121"/>
    </row>
    <row r="11" spans="2:15" ht="14.5" thickBot="1" x14ac:dyDescent="0.35">
      <c r="C11" s="7" t="s">
        <v>2</v>
      </c>
      <c r="D11" s="8" t="s">
        <v>3</v>
      </c>
      <c r="E11" s="9" t="s">
        <v>4</v>
      </c>
      <c r="F11" s="9" t="s">
        <v>5</v>
      </c>
      <c r="G11" s="9" t="s">
        <v>6</v>
      </c>
      <c r="H11" s="9" t="s">
        <v>7</v>
      </c>
      <c r="I11" s="9" t="s">
        <v>8</v>
      </c>
      <c r="J11" s="10" t="s">
        <v>9</v>
      </c>
    </row>
    <row r="12" spans="2:15" ht="14.5" thickBot="1" x14ac:dyDescent="0.35">
      <c r="C12" s="11" t="s">
        <v>10</v>
      </c>
      <c r="D12" s="12" t="s">
        <v>11</v>
      </c>
      <c r="E12" s="9" t="s">
        <v>12</v>
      </c>
      <c r="F12" s="9" t="s">
        <v>13</v>
      </c>
      <c r="G12" s="9" t="s">
        <v>14</v>
      </c>
      <c r="H12" s="9" t="s">
        <v>15</v>
      </c>
      <c r="I12" s="9" t="s">
        <v>16</v>
      </c>
      <c r="J12" s="10" t="s">
        <v>17</v>
      </c>
    </row>
    <row r="13" spans="2:15" ht="14.5" customHeight="1" x14ac:dyDescent="0.3">
      <c r="C13" s="106" t="s">
        <v>18</v>
      </c>
      <c r="D13" s="110" t="s">
        <v>11</v>
      </c>
      <c r="E13" s="122" t="s">
        <v>19</v>
      </c>
      <c r="F13" s="116" t="s">
        <v>20</v>
      </c>
      <c r="G13" s="116" t="s">
        <v>21</v>
      </c>
      <c r="H13" s="116" t="s">
        <v>22</v>
      </c>
      <c r="I13" s="125" t="s">
        <v>23</v>
      </c>
      <c r="J13" s="128" t="s">
        <v>24</v>
      </c>
    </row>
    <row r="14" spans="2:15" x14ac:dyDescent="0.3">
      <c r="C14" s="107"/>
      <c r="D14" s="111"/>
      <c r="E14" s="123"/>
      <c r="F14" s="117"/>
      <c r="G14" s="117"/>
      <c r="H14" s="117"/>
      <c r="I14" s="126"/>
      <c r="J14" s="129"/>
    </row>
    <row r="15" spans="2:15" x14ac:dyDescent="0.3">
      <c r="C15" s="107"/>
      <c r="D15" s="111"/>
      <c r="E15" s="123"/>
      <c r="F15" s="117"/>
      <c r="G15" s="117"/>
      <c r="H15" s="117"/>
      <c r="I15" s="126"/>
      <c r="J15" s="129"/>
    </row>
    <row r="16" spans="2:15" x14ac:dyDescent="0.3">
      <c r="C16" s="107"/>
      <c r="D16" s="111"/>
      <c r="E16" s="123"/>
      <c r="F16" s="117"/>
      <c r="G16" s="117"/>
      <c r="H16" s="117"/>
      <c r="I16" s="126"/>
      <c r="J16" s="129"/>
    </row>
    <row r="17" spans="3:10" x14ac:dyDescent="0.3">
      <c r="C17" s="107"/>
      <c r="D17" s="111"/>
      <c r="E17" s="123"/>
      <c r="F17" s="117"/>
      <c r="G17" s="117"/>
      <c r="H17" s="117"/>
      <c r="I17" s="126"/>
      <c r="J17" s="129"/>
    </row>
    <row r="18" spans="3:10" ht="14.5" thickBot="1" x14ac:dyDescent="0.35">
      <c r="C18" s="108"/>
      <c r="D18" s="112"/>
      <c r="E18" s="124"/>
      <c r="F18" s="118"/>
      <c r="G18" s="118"/>
      <c r="H18" s="118"/>
      <c r="I18" s="127"/>
      <c r="J18" s="130"/>
    </row>
    <row r="19" spans="3:10" ht="14.5" thickTop="1" x14ac:dyDescent="0.3">
      <c r="E19"/>
    </row>
    <row r="20" spans="3:10" x14ac:dyDescent="0.3">
      <c r="E20"/>
    </row>
    <row r="21" spans="3:10" x14ac:dyDescent="0.3">
      <c r="E21"/>
    </row>
    <row r="22" spans="3:10" ht="20.5" customHeight="1" x14ac:dyDescent="0.3">
      <c r="C22" s="104" t="s">
        <v>25</v>
      </c>
      <c r="D22" s="105"/>
      <c r="E22" s="105"/>
      <c r="F22" s="105"/>
      <c r="G22" s="105"/>
      <c r="H22" s="105"/>
      <c r="I22" s="105"/>
      <c r="J22" s="109"/>
    </row>
    <row r="23" spans="3:10" ht="14.5" thickBot="1" x14ac:dyDescent="0.35">
      <c r="C23" s="7" t="s">
        <v>2</v>
      </c>
      <c r="D23" s="8" t="s">
        <v>3</v>
      </c>
      <c r="E23" s="9" t="s">
        <v>4</v>
      </c>
      <c r="F23" s="9" t="s">
        <v>5</v>
      </c>
      <c r="G23" s="9" t="s">
        <v>6</v>
      </c>
      <c r="H23" s="9" t="s">
        <v>7</v>
      </c>
      <c r="I23" s="9" t="s">
        <v>8</v>
      </c>
      <c r="J23" s="10" t="s">
        <v>9</v>
      </c>
    </row>
    <row r="24" spans="3:10" ht="15" customHeight="1" thickBot="1" x14ac:dyDescent="0.35">
      <c r="C24" s="11" t="s">
        <v>10</v>
      </c>
      <c r="D24" s="12" t="s">
        <v>11</v>
      </c>
      <c r="E24" s="9" t="s">
        <v>12</v>
      </c>
      <c r="F24" s="9" t="s">
        <v>13</v>
      </c>
      <c r="G24" s="9" t="s">
        <v>14</v>
      </c>
      <c r="H24" s="9" t="s">
        <v>15</v>
      </c>
      <c r="I24" s="9" t="s">
        <v>16</v>
      </c>
      <c r="J24" s="10" t="s">
        <v>17</v>
      </c>
    </row>
    <row r="25" spans="3:10" x14ac:dyDescent="0.3">
      <c r="C25" s="106" t="s">
        <v>26</v>
      </c>
      <c r="D25" s="110" t="s">
        <v>27</v>
      </c>
      <c r="E25" s="13" t="s">
        <v>28</v>
      </c>
      <c r="F25" s="14">
        <v>0.25</v>
      </c>
      <c r="G25" s="15">
        <v>1</v>
      </c>
      <c r="H25" s="15">
        <v>1</v>
      </c>
      <c r="I25" s="15">
        <v>1</v>
      </c>
      <c r="J25" s="16">
        <f>F25*G25*H25*I25</f>
        <v>0.25</v>
      </c>
    </row>
    <row r="26" spans="3:10" x14ac:dyDescent="0.3">
      <c r="C26" s="107"/>
      <c r="D26" s="111"/>
      <c r="E26" s="2" t="s">
        <v>29</v>
      </c>
      <c r="F26" s="17">
        <v>0.5</v>
      </c>
      <c r="G26" s="18">
        <v>1</v>
      </c>
      <c r="H26" s="18">
        <v>1</v>
      </c>
      <c r="I26" s="18">
        <v>1</v>
      </c>
      <c r="J26" s="19">
        <f t="shared" ref="J26:J30" si="0">F26*G26*H26*I26</f>
        <v>0.5</v>
      </c>
    </row>
    <row r="27" spans="3:10" ht="14.5" customHeight="1" x14ac:dyDescent="0.3">
      <c r="C27" s="107"/>
      <c r="D27" s="111"/>
      <c r="E27" s="2" t="s">
        <v>30</v>
      </c>
      <c r="F27" s="17">
        <v>1</v>
      </c>
      <c r="G27" s="18">
        <v>1</v>
      </c>
      <c r="H27" s="18">
        <v>1</v>
      </c>
      <c r="I27" s="18">
        <v>1</v>
      </c>
      <c r="J27" s="19">
        <f t="shared" si="0"/>
        <v>1</v>
      </c>
    </row>
    <row r="28" spans="3:10" x14ac:dyDescent="0.3">
      <c r="C28" s="107"/>
      <c r="D28" s="111"/>
      <c r="E28" s="2" t="s">
        <v>31</v>
      </c>
      <c r="F28" s="17">
        <v>1</v>
      </c>
      <c r="G28" s="18">
        <v>2</v>
      </c>
      <c r="H28" s="18">
        <v>1</v>
      </c>
      <c r="I28" s="18">
        <v>1</v>
      </c>
      <c r="J28" s="19">
        <f t="shared" si="0"/>
        <v>2</v>
      </c>
    </row>
    <row r="29" spans="3:10" x14ac:dyDescent="0.3">
      <c r="C29" s="107"/>
      <c r="D29" s="111"/>
      <c r="E29" s="2" t="s">
        <v>32</v>
      </c>
      <c r="F29" s="17">
        <v>1</v>
      </c>
      <c r="G29" s="18">
        <v>1</v>
      </c>
      <c r="H29" s="18">
        <v>1</v>
      </c>
      <c r="I29" s="18">
        <v>1</v>
      </c>
      <c r="J29" s="19">
        <f t="shared" si="0"/>
        <v>1</v>
      </c>
    </row>
    <row r="30" spans="3:10" ht="14.5" thickBot="1" x14ac:dyDescent="0.35">
      <c r="C30" s="108"/>
      <c r="D30" s="112"/>
      <c r="E30" s="20" t="s">
        <v>33</v>
      </c>
      <c r="F30" s="21">
        <v>1</v>
      </c>
      <c r="G30" s="22">
        <v>1</v>
      </c>
      <c r="H30" s="22">
        <v>1</v>
      </c>
      <c r="I30" s="22">
        <v>1</v>
      </c>
      <c r="J30" s="23">
        <f t="shared" si="0"/>
        <v>1</v>
      </c>
    </row>
    <row r="31" spans="3:10" ht="15" thickTop="1" thickBot="1" x14ac:dyDescent="0.35">
      <c r="E31"/>
      <c r="J31" s="23">
        <f>SUM(J25:J30)</f>
        <v>5.75</v>
      </c>
    </row>
    <row r="32" spans="3:10" ht="14.5" thickTop="1" x14ac:dyDescent="0.3">
      <c r="E32"/>
    </row>
    <row r="33" spans="2:7" x14ac:dyDescent="0.3">
      <c r="B33" s="6" t="s">
        <v>84</v>
      </c>
      <c r="E33"/>
    </row>
    <row r="34" spans="2:7" ht="20.5" customHeight="1" x14ac:dyDescent="0.3">
      <c r="C34" s="104" t="s">
        <v>1</v>
      </c>
      <c r="D34" s="105"/>
      <c r="E34" s="105"/>
      <c r="F34" s="105"/>
      <c r="G34" s="105"/>
    </row>
    <row r="35" spans="2:7" ht="14.5" thickBot="1" x14ac:dyDescent="0.35">
      <c r="C35" s="7" t="s">
        <v>2</v>
      </c>
      <c r="D35" s="8"/>
      <c r="E35" s="9" t="s">
        <v>34</v>
      </c>
      <c r="F35" s="9" t="s">
        <v>35</v>
      </c>
      <c r="G35" s="9" t="s">
        <v>36</v>
      </c>
    </row>
    <row r="36" spans="2:7" ht="14.5" thickBot="1" x14ac:dyDescent="0.35">
      <c r="C36" s="11" t="s">
        <v>10</v>
      </c>
      <c r="D36" s="12"/>
      <c r="E36" s="9" t="s">
        <v>37</v>
      </c>
      <c r="F36" s="9" t="s">
        <v>38</v>
      </c>
      <c r="G36" s="9" t="s">
        <v>39</v>
      </c>
    </row>
    <row r="37" spans="2:7" ht="14.5" customHeight="1" x14ac:dyDescent="0.3">
      <c r="C37" s="106" t="s">
        <v>18</v>
      </c>
      <c r="D37" s="24"/>
      <c r="E37" s="113" t="s">
        <v>40</v>
      </c>
      <c r="F37" s="116" t="s">
        <v>41</v>
      </c>
      <c r="G37" s="116" t="s">
        <v>42</v>
      </c>
    </row>
    <row r="38" spans="2:7" x14ac:dyDescent="0.3">
      <c r="C38" s="107"/>
      <c r="D38" s="25"/>
      <c r="E38" s="114"/>
      <c r="F38" s="117"/>
      <c r="G38" s="117"/>
    </row>
    <row r="39" spans="2:7" x14ac:dyDescent="0.3">
      <c r="C39" s="107"/>
      <c r="D39" s="25"/>
      <c r="E39" s="114"/>
      <c r="F39" s="117"/>
      <c r="G39" s="117"/>
    </row>
    <row r="40" spans="2:7" x14ac:dyDescent="0.3">
      <c r="C40" s="107"/>
      <c r="D40" s="25"/>
      <c r="E40" s="114"/>
      <c r="F40" s="117"/>
      <c r="G40" s="117"/>
    </row>
    <row r="41" spans="2:7" x14ac:dyDescent="0.3">
      <c r="C41" s="107"/>
      <c r="D41" s="25"/>
      <c r="E41" s="114"/>
      <c r="F41" s="117"/>
      <c r="G41" s="117"/>
    </row>
    <row r="42" spans="2:7" ht="14.5" thickBot="1" x14ac:dyDescent="0.35">
      <c r="C42" s="108"/>
      <c r="D42" s="26"/>
      <c r="E42" s="115"/>
      <c r="F42" s="118"/>
      <c r="G42" s="118"/>
    </row>
    <row r="43" spans="2:7" ht="14.5" thickTop="1" x14ac:dyDescent="0.3">
      <c r="E43"/>
    </row>
    <row r="44" spans="2:7" x14ac:dyDescent="0.3">
      <c r="E44"/>
    </row>
    <row r="45" spans="2:7" x14ac:dyDescent="0.3">
      <c r="E45"/>
    </row>
    <row r="46" spans="2:7" ht="27" x14ac:dyDescent="0.3">
      <c r="C46" s="104" t="s">
        <v>43</v>
      </c>
      <c r="D46" s="105"/>
      <c r="E46" s="105"/>
      <c r="F46" s="105"/>
      <c r="G46" s="105"/>
    </row>
    <row r="47" spans="2:7" ht="14.5" thickBot="1" x14ac:dyDescent="0.35">
      <c r="C47" s="7" t="s">
        <v>2</v>
      </c>
      <c r="D47" s="8"/>
      <c r="E47" s="9" t="s">
        <v>35</v>
      </c>
      <c r="F47" s="9" t="s">
        <v>35</v>
      </c>
      <c r="G47" s="9" t="s">
        <v>36</v>
      </c>
    </row>
    <row r="48" spans="2:7" ht="14.5" thickBot="1" x14ac:dyDescent="0.35">
      <c r="C48" s="11" t="s">
        <v>10</v>
      </c>
      <c r="D48" s="12"/>
      <c r="E48" s="9" t="s">
        <v>38</v>
      </c>
      <c r="F48" s="9" t="s">
        <v>38</v>
      </c>
      <c r="G48" s="9" t="s">
        <v>39</v>
      </c>
    </row>
    <row r="49" spans="3:7" x14ac:dyDescent="0.3">
      <c r="C49" s="106" t="s">
        <v>26</v>
      </c>
      <c r="D49" s="25"/>
      <c r="E49" s="2" t="s">
        <v>44</v>
      </c>
      <c r="F49" s="27">
        <v>100</v>
      </c>
      <c r="G49" s="15"/>
    </row>
    <row r="50" spans="3:7" x14ac:dyDescent="0.3">
      <c r="C50" s="107"/>
      <c r="D50" s="25"/>
      <c r="E50" s="2" t="s">
        <v>45</v>
      </c>
      <c r="F50" s="28">
        <v>300</v>
      </c>
      <c r="G50" s="18"/>
    </row>
    <row r="51" spans="3:7" x14ac:dyDescent="0.3">
      <c r="C51" s="107"/>
      <c r="D51" s="25"/>
      <c r="E51" s="2" t="s">
        <v>46</v>
      </c>
      <c r="F51" s="28">
        <v>330</v>
      </c>
      <c r="G51" s="18"/>
    </row>
    <row r="52" spans="3:7" x14ac:dyDescent="0.3">
      <c r="C52" s="107"/>
      <c r="D52" s="25"/>
      <c r="E52" s="2"/>
      <c r="F52" s="17"/>
      <c r="G52" s="18"/>
    </row>
    <row r="53" spans="3:7" x14ac:dyDescent="0.3">
      <c r="C53" s="107"/>
      <c r="D53" s="25"/>
      <c r="E53" s="2"/>
      <c r="F53" s="17"/>
      <c r="G53" s="18"/>
    </row>
    <row r="54" spans="3:7" ht="14.5" thickBot="1" x14ac:dyDescent="0.35">
      <c r="C54" s="108"/>
      <c r="D54" s="26"/>
      <c r="E54" s="20"/>
      <c r="F54" s="21"/>
      <c r="G54" s="22"/>
    </row>
    <row r="55" spans="3:7" ht="14.5" thickTop="1" x14ac:dyDescent="0.3">
      <c r="E55"/>
    </row>
    <row r="56" spans="3:7" x14ac:dyDescent="0.3">
      <c r="E56"/>
    </row>
    <row r="57" spans="3:7" x14ac:dyDescent="0.3">
      <c r="E57"/>
    </row>
    <row r="58" spans="3:7" x14ac:dyDescent="0.3">
      <c r="E58"/>
    </row>
    <row r="59" spans="3:7" x14ac:dyDescent="0.3">
      <c r="E59"/>
    </row>
    <row r="60" spans="3:7" x14ac:dyDescent="0.3">
      <c r="E60"/>
    </row>
    <row r="61" spans="3:7" x14ac:dyDescent="0.3">
      <c r="E61"/>
    </row>
    <row r="62" spans="3:7" x14ac:dyDescent="0.3">
      <c r="E62"/>
    </row>
    <row r="63" spans="3:7" x14ac:dyDescent="0.3">
      <c r="E63"/>
    </row>
    <row r="64" spans="3:7" x14ac:dyDescent="0.3">
      <c r="E64"/>
    </row>
    <row r="65" spans="5:5" x14ac:dyDescent="0.3">
      <c r="E65"/>
    </row>
    <row r="66" spans="5:5" x14ac:dyDescent="0.3">
      <c r="E66"/>
    </row>
    <row r="67" spans="5:5" x14ac:dyDescent="0.3">
      <c r="E67"/>
    </row>
    <row r="68" spans="5:5" x14ac:dyDescent="0.3">
      <c r="E68"/>
    </row>
    <row r="69" spans="5:5" x14ac:dyDescent="0.3">
      <c r="E69"/>
    </row>
    <row r="70" spans="5:5" x14ac:dyDescent="0.3">
      <c r="E70"/>
    </row>
    <row r="71" spans="5:5" x14ac:dyDescent="0.3">
      <c r="E71"/>
    </row>
    <row r="72" spans="5:5" x14ac:dyDescent="0.3">
      <c r="E72"/>
    </row>
    <row r="73" spans="5:5" x14ac:dyDescent="0.3">
      <c r="E73"/>
    </row>
    <row r="74" spans="5:5" x14ac:dyDescent="0.3">
      <c r="E74"/>
    </row>
    <row r="75" spans="5:5" x14ac:dyDescent="0.3">
      <c r="E75"/>
    </row>
    <row r="76" spans="5:5" x14ac:dyDescent="0.3">
      <c r="E76"/>
    </row>
    <row r="77" spans="5:5" x14ac:dyDescent="0.3">
      <c r="E77"/>
    </row>
    <row r="78" spans="5:5" x14ac:dyDescent="0.3">
      <c r="E78"/>
    </row>
    <row r="79" spans="5:5" x14ac:dyDescent="0.3">
      <c r="E79"/>
    </row>
    <row r="80" spans="5:5" x14ac:dyDescent="0.3">
      <c r="E80"/>
    </row>
    <row r="81" spans="5:5" x14ac:dyDescent="0.3">
      <c r="E81"/>
    </row>
    <row r="82" spans="5:5" x14ac:dyDescent="0.3">
      <c r="E82"/>
    </row>
    <row r="83" spans="5:5" x14ac:dyDescent="0.3">
      <c r="E83"/>
    </row>
    <row r="84" spans="5:5" x14ac:dyDescent="0.3">
      <c r="E84"/>
    </row>
    <row r="85" spans="5:5" x14ac:dyDescent="0.3">
      <c r="E85"/>
    </row>
    <row r="86" spans="5:5" x14ac:dyDescent="0.3">
      <c r="E86"/>
    </row>
    <row r="87" spans="5:5" x14ac:dyDescent="0.3">
      <c r="E87"/>
    </row>
    <row r="88" spans="5:5" x14ac:dyDescent="0.3">
      <c r="E88"/>
    </row>
    <row r="89" spans="5:5" x14ac:dyDescent="0.3">
      <c r="E89"/>
    </row>
  </sheetData>
  <mergeCells count="19">
    <mergeCell ref="C10:J10"/>
    <mergeCell ref="C13:C18"/>
    <mergeCell ref="D13:D18"/>
    <mergeCell ref="E13:E18"/>
    <mergeCell ref="F13:F18"/>
    <mergeCell ref="G13:G18"/>
    <mergeCell ref="H13:H18"/>
    <mergeCell ref="I13:I18"/>
    <mergeCell ref="J13:J18"/>
    <mergeCell ref="C46:G46"/>
    <mergeCell ref="C49:C54"/>
    <mergeCell ref="C22:J22"/>
    <mergeCell ref="C25:C30"/>
    <mergeCell ref="D25:D30"/>
    <mergeCell ref="C34:G34"/>
    <mergeCell ref="C37:C42"/>
    <mergeCell ref="E37:E42"/>
    <mergeCell ref="F37:F42"/>
    <mergeCell ref="G37:G4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7A30B-2531-4791-8073-CA9CE39DD37B}">
  <dimension ref="A3:DD118"/>
  <sheetViews>
    <sheetView showGridLines="0" rightToLeft="1" zoomScale="72" workbookViewId="0"/>
  </sheetViews>
  <sheetFormatPr defaultRowHeight="14" x14ac:dyDescent="0.3"/>
  <cols>
    <col min="1" max="1" width="21.6640625" style="31" customWidth="1"/>
    <col min="2" max="2" width="10.08203125" customWidth="1"/>
    <col min="3" max="3" width="32.25" customWidth="1"/>
    <col min="4" max="4" width="15.58203125" customWidth="1"/>
    <col min="5" max="5" width="16.4140625" customWidth="1"/>
    <col min="6" max="6" width="16.33203125" customWidth="1"/>
    <col min="7" max="7" width="14.33203125" customWidth="1"/>
    <col min="8" max="8" width="14" customWidth="1"/>
  </cols>
  <sheetData>
    <row r="3" spans="1:58" x14ac:dyDescent="0.3">
      <c r="B3" s="1" t="s">
        <v>47</v>
      </c>
      <c r="C3" s="132" t="s">
        <v>48</v>
      </c>
      <c r="D3" s="132"/>
      <c r="E3" s="132"/>
      <c r="F3" s="132"/>
    </row>
    <row r="4" spans="1:58" x14ac:dyDescent="0.3">
      <c r="B4" s="30">
        <v>1</v>
      </c>
      <c r="C4" s="57"/>
      <c r="D4" s="57"/>
      <c r="E4" s="57"/>
      <c r="F4" s="57"/>
    </row>
    <row r="5" spans="1:58" x14ac:dyDescent="0.3">
      <c r="B5" s="30">
        <v>2</v>
      </c>
      <c r="C5" s="58"/>
      <c r="D5" s="58"/>
      <c r="E5" s="58"/>
      <c r="F5" s="58"/>
    </row>
    <row r="6" spans="1:58" x14ac:dyDescent="0.3">
      <c r="B6" s="30">
        <v>3</v>
      </c>
      <c r="C6" s="58"/>
      <c r="D6" s="58"/>
      <c r="E6" s="58"/>
      <c r="F6" s="58"/>
    </row>
    <row r="7" spans="1:58" x14ac:dyDescent="0.3">
      <c r="B7" s="30">
        <v>4</v>
      </c>
      <c r="C7" s="58"/>
      <c r="D7" s="58"/>
      <c r="E7" s="58"/>
      <c r="F7" s="58"/>
    </row>
    <row r="8" spans="1:58" x14ac:dyDescent="0.3">
      <c r="B8" s="30">
        <v>5</v>
      </c>
      <c r="C8" s="58"/>
      <c r="D8" s="58"/>
      <c r="E8" s="58"/>
      <c r="F8" s="58"/>
    </row>
    <row r="9" spans="1:58" x14ac:dyDescent="0.3">
      <c r="B9" s="54"/>
      <c r="C9" s="59"/>
      <c r="D9" s="59"/>
      <c r="E9" s="59"/>
      <c r="F9" s="59"/>
    </row>
    <row r="10" spans="1:58" x14ac:dyDescent="0.3">
      <c r="B10" s="30"/>
      <c r="C10" s="59"/>
      <c r="D10" s="59"/>
      <c r="E10" s="59"/>
      <c r="F10" s="59"/>
    </row>
    <row r="11" spans="1:58" x14ac:dyDescent="0.3">
      <c r="B11" s="30"/>
      <c r="C11" s="56"/>
      <c r="D11" s="56"/>
      <c r="E11" s="56"/>
      <c r="F11" s="56"/>
    </row>
    <row r="14" spans="1:58" s="3" customFormat="1" x14ac:dyDescent="0.3">
      <c r="A14" s="49"/>
      <c r="B14" s="131" t="s">
        <v>56</v>
      </c>
      <c r="C14" s="131"/>
      <c r="D14" s="47" t="s">
        <v>57</v>
      </c>
      <c r="E14" s="30"/>
      <c r="F14" s="47" t="s">
        <v>58</v>
      </c>
      <c r="G14" s="30" t="s">
        <v>59</v>
      </c>
      <c r="H14" s="47" t="s">
        <v>60</v>
      </c>
      <c r="I14" s="30"/>
    </row>
    <row r="15" spans="1:58" s="3" customFormat="1" x14ac:dyDescent="0.3">
      <c r="A15" s="49"/>
    </row>
    <row r="16" spans="1:58" s="3" customFormat="1" hidden="1" x14ac:dyDescent="0.3">
      <c r="A16" s="49"/>
      <c r="G16" s="3" t="str">
        <f t="shared" ref="G16:BF16" si="0">IF(ROUNDDOWN($I$7/2,0)=G17,$G$7,"")</f>
        <v/>
      </c>
      <c r="H16" s="3" t="str">
        <f t="shared" si="0"/>
        <v/>
      </c>
      <c r="I16" s="3" t="str">
        <f t="shared" si="0"/>
        <v/>
      </c>
      <c r="J16" s="3" t="str">
        <f t="shared" si="0"/>
        <v/>
      </c>
      <c r="K16" s="3" t="str">
        <f t="shared" si="0"/>
        <v/>
      </c>
      <c r="L16" s="3" t="str">
        <f t="shared" si="0"/>
        <v/>
      </c>
      <c r="M16" s="3" t="str">
        <f t="shared" si="0"/>
        <v/>
      </c>
      <c r="N16" s="3" t="str">
        <f t="shared" si="0"/>
        <v/>
      </c>
      <c r="O16" s="3" t="str">
        <f t="shared" si="0"/>
        <v/>
      </c>
      <c r="P16" s="3" t="str">
        <f t="shared" si="0"/>
        <v/>
      </c>
      <c r="Q16" s="3" t="str">
        <f t="shared" si="0"/>
        <v/>
      </c>
      <c r="R16" s="3" t="str">
        <f t="shared" si="0"/>
        <v/>
      </c>
      <c r="S16" s="3" t="str">
        <f t="shared" si="0"/>
        <v/>
      </c>
      <c r="T16" s="3" t="str">
        <f t="shared" si="0"/>
        <v/>
      </c>
      <c r="U16" s="3" t="str">
        <f t="shared" si="0"/>
        <v/>
      </c>
      <c r="V16" s="3" t="str">
        <f t="shared" si="0"/>
        <v/>
      </c>
      <c r="W16" s="3" t="str">
        <f t="shared" si="0"/>
        <v/>
      </c>
      <c r="X16" s="3" t="str">
        <f t="shared" si="0"/>
        <v/>
      </c>
      <c r="Y16" s="3" t="str">
        <f t="shared" si="0"/>
        <v/>
      </c>
      <c r="Z16" s="3" t="str">
        <f t="shared" si="0"/>
        <v/>
      </c>
      <c r="AA16" s="3" t="str">
        <f t="shared" si="0"/>
        <v/>
      </c>
      <c r="AB16" s="3" t="str">
        <f t="shared" si="0"/>
        <v/>
      </c>
      <c r="AC16" s="3" t="str">
        <f t="shared" si="0"/>
        <v/>
      </c>
      <c r="AD16" s="3" t="str">
        <f t="shared" si="0"/>
        <v/>
      </c>
      <c r="AE16" s="3" t="str">
        <f t="shared" si="0"/>
        <v/>
      </c>
      <c r="AF16" s="3" t="str">
        <f t="shared" si="0"/>
        <v/>
      </c>
      <c r="AG16" s="3" t="str">
        <f t="shared" si="0"/>
        <v/>
      </c>
      <c r="AH16" s="3" t="str">
        <f t="shared" si="0"/>
        <v/>
      </c>
      <c r="AI16" s="3" t="str">
        <f t="shared" si="0"/>
        <v/>
      </c>
      <c r="AJ16" s="3" t="str">
        <f t="shared" si="0"/>
        <v/>
      </c>
      <c r="AK16" s="3" t="str">
        <f t="shared" si="0"/>
        <v/>
      </c>
      <c r="AL16" s="3" t="str">
        <f t="shared" si="0"/>
        <v/>
      </c>
      <c r="AM16" s="3" t="str">
        <f t="shared" si="0"/>
        <v/>
      </c>
      <c r="AN16" s="3" t="str">
        <f t="shared" si="0"/>
        <v/>
      </c>
      <c r="AO16" s="3" t="str">
        <f t="shared" si="0"/>
        <v/>
      </c>
      <c r="AP16" s="3" t="str">
        <f t="shared" si="0"/>
        <v/>
      </c>
      <c r="AQ16" s="3" t="str">
        <f t="shared" si="0"/>
        <v/>
      </c>
      <c r="AR16" s="3" t="str">
        <f t="shared" si="0"/>
        <v/>
      </c>
      <c r="AS16" s="3" t="str">
        <f t="shared" si="0"/>
        <v/>
      </c>
      <c r="AT16" s="3" t="str">
        <f t="shared" si="0"/>
        <v/>
      </c>
      <c r="AU16" s="3" t="str">
        <f t="shared" si="0"/>
        <v/>
      </c>
      <c r="AV16" s="3" t="str">
        <f t="shared" si="0"/>
        <v/>
      </c>
      <c r="AW16" s="3" t="str">
        <f t="shared" si="0"/>
        <v/>
      </c>
      <c r="AX16" s="3" t="str">
        <f t="shared" si="0"/>
        <v/>
      </c>
      <c r="AY16" s="3" t="str">
        <f t="shared" si="0"/>
        <v/>
      </c>
      <c r="AZ16" s="3" t="str">
        <f t="shared" si="0"/>
        <v/>
      </c>
      <c r="BA16" s="3" t="str">
        <f t="shared" si="0"/>
        <v/>
      </c>
      <c r="BB16" s="3" t="str">
        <f t="shared" si="0"/>
        <v/>
      </c>
      <c r="BC16" s="3" t="str">
        <f t="shared" si="0"/>
        <v/>
      </c>
      <c r="BD16" s="3" t="str">
        <f t="shared" si="0"/>
        <v/>
      </c>
      <c r="BE16" s="3" t="str">
        <f t="shared" si="0"/>
        <v/>
      </c>
      <c r="BF16" s="3" t="str">
        <f t="shared" si="0"/>
        <v/>
      </c>
    </row>
    <row r="17" spans="1:108" s="3" customFormat="1" hidden="1" x14ac:dyDescent="0.3">
      <c r="A17" s="49"/>
      <c r="G17" s="48">
        <v>1</v>
      </c>
      <c r="H17" s="48">
        <v>2</v>
      </c>
      <c r="I17" s="48">
        <v>3</v>
      </c>
      <c r="J17" s="48">
        <v>4</v>
      </c>
      <c r="K17" s="48">
        <v>5</v>
      </c>
      <c r="L17" s="48">
        <v>6</v>
      </c>
      <c r="M17" s="48">
        <v>7</v>
      </c>
      <c r="N17" s="48">
        <v>8</v>
      </c>
      <c r="O17" s="48">
        <v>9</v>
      </c>
      <c r="P17" s="48">
        <v>10</v>
      </c>
      <c r="Q17" s="48">
        <v>11</v>
      </c>
      <c r="R17" s="48">
        <v>12</v>
      </c>
      <c r="S17" s="48">
        <v>13</v>
      </c>
      <c r="T17" s="48">
        <v>14</v>
      </c>
      <c r="U17" s="48">
        <v>15</v>
      </c>
      <c r="V17" s="48">
        <v>16</v>
      </c>
      <c r="W17" s="48">
        <v>17</v>
      </c>
      <c r="X17" s="48">
        <v>18</v>
      </c>
      <c r="Y17" s="48">
        <v>19</v>
      </c>
      <c r="Z17" s="48">
        <v>20</v>
      </c>
      <c r="AA17" s="48">
        <v>21</v>
      </c>
      <c r="AB17" s="48">
        <v>22</v>
      </c>
      <c r="AC17" s="48">
        <v>23</v>
      </c>
      <c r="AD17" s="48">
        <v>24</v>
      </c>
      <c r="AE17" s="48">
        <v>25</v>
      </c>
      <c r="AF17" s="48">
        <v>26</v>
      </c>
      <c r="AG17" s="48">
        <v>27</v>
      </c>
      <c r="AH17" s="48">
        <v>28</v>
      </c>
      <c r="AI17" s="48">
        <v>29</v>
      </c>
      <c r="AJ17" s="48">
        <v>30</v>
      </c>
      <c r="AK17" s="48">
        <v>31</v>
      </c>
      <c r="AL17" s="48">
        <v>32</v>
      </c>
      <c r="AM17" s="48">
        <v>33</v>
      </c>
      <c r="AN17" s="48">
        <v>34</v>
      </c>
      <c r="AO17" s="48">
        <v>35</v>
      </c>
      <c r="AP17" s="48">
        <v>36</v>
      </c>
      <c r="AQ17" s="48">
        <v>37</v>
      </c>
      <c r="AR17" s="48">
        <v>38</v>
      </c>
      <c r="AS17" s="48">
        <v>39</v>
      </c>
      <c r="AT17" s="48">
        <v>40</v>
      </c>
      <c r="AU17" s="48">
        <v>41</v>
      </c>
      <c r="AV17" s="48">
        <v>42</v>
      </c>
      <c r="AW17" s="48">
        <v>43</v>
      </c>
      <c r="AX17" s="48">
        <v>44</v>
      </c>
      <c r="AY17" s="48">
        <v>45</v>
      </c>
      <c r="AZ17" s="48">
        <v>46</v>
      </c>
      <c r="BA17" s="48">
        <v>47</v>
      </c>
      <c r="BB17" s="48">
        <v>48</v>
      </c>
      <c r="BC17" s="48">
        <v>49</v>
      </c>
      <c r="BD17" s="48">
        <v>50</v>
      </c>
      <c r="BE17" s="48">
        <v>51</v>
      </c>
      <c r="BF17" s="48">
        <v>52</v>
      </c>
      <c r="BG17" s="48">
        <v>53</v>
      </c>
      <c r="BH17" s="48">
        <v>54</v>
      </c>
      <c r="BI17" s="48">
        <v>55</v>
      </c>
      <c r="BJ17" s="48">
        <v>56</v>
      </c>
      <c r="BK17" s="48">
        <v>57</v>
      </c>
      <c r="BL17" s="48">
        <v>58</v>
      </c>
      <c r="BM17" s="48">
        <v>59</v>
      </c>
      <c r="BN17" s="48">
        <v>60</v>
      </c>
      <c r="BO17" s="48">
        <v>61</v>
      </c>
      <c r="BP17" s="48">
        <v>62</v>
      </c>
      <c r="BQ17" s="48">
        <v>63</v>
      </c>
      <c r="BR17" s="48">
        <v>64</v>
      </c>
      <c r="BS17" s="48">
        <v>65</v>
      </c>
      <c r="BT17" s="48">
        <v>66</v>
      </c>
      <c r="BU17" s="48">
        <v>67</v>
      </c>
      <c r="BV17" s="48">
        <v>68</v>
      </c>
      <c r="BW17" s="48">
        <v>69</v>
      </c>
      <c r="BX17" s="48">
        <v>70</v>
      </c>
      <c r="BY17" s="48">
        <v>71</v>
      </c>
      <c r="BZ17" s="48">
        <v>72</v>
      </c>
      <c r="CA17" s="48">
        <v>73</v>
      </c>
      <c r="CB17" s="48">
        <v>74</v>
      </c>
      <c r="CC17" s="48">
        <v>75</v>
      </c>
      <c r="CD17" s="48">
        <v>76</v>
      </c>
      <c r="CE17" s="48">
        <v>77</v>
      </c>
      <c r="CF17" s="48">
        <v>78</v>
      </c>
      <c r="CG17" s="48">
        <v>79</v>
      </c>
      <c r="CH17" s="48">
        <v>80</v>
      </c>
      <c r="CI17" s="48">
        <v>81</v>
      </c>
      <c r="CJ17" s="48">
        <v>82</v>
      </c>
      <c r="CK17" s="48">
        <v>83</v>
      </c>
      <c r="CL17" s="48">
        <v>84</v>
      </c>
      <c r="CM17" s="48">
        <v>85</v>
      </c>
      <c r="CN17" s="48">
        <v>86</v>
      </c>
      <c r="CO17" s="48">
        <v>87</v>
      </c>
      <c r="CP17" s="48">
        <v>88</v>
      </c>
      <c r="CQ17" s="48">
        <v>89</v>
      </c>
      <c r="CR17" s="48">
        <v>90</v>
      </c>
      <c r="CS17" s="48">
        <v>91</v>
      </c>
      <c r="CT17" s="48">
        <v>92</v>
      </c>
      <c r="CU17" s="48">
        <v>93</v>
      </c>
      <c r="CV17" s="48">
        <v>94</v>
      </c>
      <c r="CW17" s="48">
        <v>95</v>
      </c>
      <c r="CX17" s="48">
        <v>96</v>
      </c>
      <c r="CY17" s="48">
        <v>97</v>
      </c>
      <c r="CZ17" s="48">
        <v>98</v>
      </c>
      <c r="DA17" s="48">
        <v>99</v>
      </c>
      <c r="DB17" s="48">
        <v>100</v>
      </c>
    </row>
    <row r="18" spans="1:108" s="3" customFormat="1" ht="14.5" x14ac:dyDescent="0.3">
      <c r="A18" s="49"/>
      <c r="B18" s="55" t="s">
        <v>61</v>
      </c>
      <c r="C18" s="55" t="s">
        <v>62</v>
      </c>
      <c r="D18" s="55" t="s">
        <v>63</v>
      </c>
      <c r="E18" s="55" t="s">
        <v>64</v>
      </c>
      <c r="F18" s="55" t="s">
        <v>65</v>
      </c>
      <c r="G18" s="3" t="str">
        <f>IF(G17&lt;=$I$14,G17,"")</f>
        <v/>
      </c>
      <c r="H18" s="3" t="str">
        <f t="shared" ref="H18:BS18" si="1">IF(H17&lt;=$I$14,H17,"")</f>
        <v/>
      </c>
      <c r="I18" s="3" t="str">
        <f t="shared" si="1"/>
        <v/>
      </c>
      <c r="J18" s="3" t="str">
        <f t="shared" si="1"/>
        <v/>
      </c>
      <c r="K18" s="3" t="str">
        <f t="shared" si="1"/>
        <v/>
      </c>
      <c r="L18" s="3" t="str">
        <f t="shared" si="1"/>
        <v/>
      </c>
      <c r="M18" s="3" t="str">
        <f t="shared" si="1"/>
        <v/>
      </c>
      <c r="N18" s="3" t="str">
        <f t="shared" si="1"/>
        <v/>
      </c>
      <c r="O18" s="3" t="str">
        <f t="shared" si="1"/>
        <v/>
      </c>
      <c r="P18" s="3" t="str">
        <f t="shared" si="1"/>
        <v/>
      </c>
      <c r="Q18" s="3" t="str">
        <f t="shared" si="1"/>
        <v/>
      </c>
      <c r="R18" s="3" t="str">
        <f t="shared" si="1"/>
        <v/>
      </c>
      <c r="S18" s="3" t="str">
        <f t="shared" si="1"/>
        <v/>
      </c>
      <c r="T18" s="3" t="str">
        <f t="shared" si="1"/>
        <v/>
      </c>
      <c r="U18" s="3" t="str">
        <f t="shared" si="1"/>
        <v/>
      </c>
      <c r="V18" s="3" t="str">
        <f t="shared" si="1"/>
        <v/>
      </c>
      <c r="W18" s="3" t="str">
        <f t="shared" si="1"/>
        <v/>
      </c>
      <c r="X18" s="3" t="str">
        <f t="shared" si="1"/>
        <v/>
      </c>
      <c r="Y18" s="3" t="str">
        <f t="shared" si="1"/>
        <v/>
      </c>
      <c r="Z18" s="3" t="str">
        <f t="shared" si="1"/>
        <v/>
      </c>
      <c r="AA18" s="3" t="str">
        <f t="shared" si="1"/>
        <v/>
      </c>
      <c r="AB18" s="3" t="str">
        <f t="shared" si="1"/>
        <v/>
      </c>
      <c r="AC18" s="3" t="str">
        <f t="shared" si="1"/>
        <v/>
      </c>
      <c r="AD18" s="3" t="str">
        <f t="shared" si="1"/>
        <v/>
      </c>
      <c r="AE18" s="3" t="str">
        <f t="shared" si="1"/>
        <v/>
      </c>
      <c r="AF18" s="3" t="str">
        <f t="shared" si="1"/>
        <v/>
      </c>
      <c r="AG18" s="3" t="str">
        <f t="shared" si="1"/>
        <v/>
      </c>
      <c r="AH18" s="3" t="str">
        <f t="shared" si="1"/>
        <v/>
      </c>
      <c r="AI18" s="3" t="str">
        <f t="shared" si="1"/>
        <v/>
      </c>
      <c r="AJ18" s="3" t="str">
        <f t="shared" si="1"/>
        <v/>
      </c>
      <c r="AK18" s="3" t="str">
        <f t="shared" si="1"/>
        <v/>
      </c>
      <c r="AL18" s="3" t="str">
        <f t="shared" si="1"/>
        <v/>
      </c>
      <c r="AM18" s="3" t="str">
        <f t="shared" si="1"/>
        <v/>
      </c>
      <c r="AN18" s="3" t="str">
        <f t="shared" si="1"/>
        <v/>
      </c>
      <c r="AO18" s="3" t="str">
        <f t="shared" si="1"/>
        <v/>
      </c>
      <c r="AP18" s="3" t="str">
        <f t="shared" si="1"/>
        <v/>
      </c>
      <c r="AQ18" s="3" t="str">
        <f t="shared" si="1"/>
        <v/>
      </c>
      <c r="AR18" s="3" t="str">
        <f t="shared" si="1"/>
        <v/>
      </c>
      <c r="AS18" s="3" t="str">
        <f t="shared" si="1"/>
        <v/>
      </c>
      <c r="AT18" s="3" t="str">
        <f t="shared" si="1"/>
        <v/>
      </c>
      <c r="AU18" s="3" t="str">
        <f t="shared" si="1"/>
        <v/>
      </c>
      <c r="AV18" s="3" t="str">
        <f t="shared" si="1"/>
        <v/>
      </c>
      <c r="AW18" s="3" t="str">
        <f t="shared" si="1"/>
        <v/>
      </c>
      <c r="AX18" s="3" t="str">
        <f t="shared" si="1"/>
        <v/>
      </c>
      <c r="AY18" s="3" t="str">
        <f t="shared" si="1"/>
        <v/>
      </c>
      <c r="AZ18" s="3" t="str">
        <f t="shared" si="1"/>
        <v/>
      </c>
      <c r="BA18" s="3" t="str">
        <f t="shared" si="1"/>
        <v/>
      </c>
      <c r="BB18" s="3" t="str">
        <f t="shared" si="1"/>
        <v/>
      </c>
      <c r="BC18" s="3" t="str">
        <f t="shared" si="1"/>
        <v/>
      </c>
      <c r="BD18" s="3" t="str">
        <f t="shared" si="1"/>
        <v/>
      </c>
      <c r="BE18" s="3" t="str">
        <f t="shared" si="1"/>
        <v/>
      </c>
      <c r="BF18" s="3" t="str">
        <f t="shared" si="1"/>
        <v/>
      </c>
      <c r="BG18" s="3" t="str">
        <f t="shared" si="1"/>
        <v/>
      </c>
      <c r="BH18" s="3" t="str">
        <f t="shared" si="1"/>
        <v/>
      </c>
      <c r="BI18" s="3" t="str">
        <f t="shared" si="1"/>
        <v/>
      </c>
      <c r="BJ18" s="3" t="str">
        <f t="shared" si="1"/>
        <v/>
      </c>
      <c r="BK18" s="3" t="str">
        <f t="shared" si="1"/>
        <v/>
      </c>
      <c r="BL18" s="3" t="str">
        <f t="shared" si="1"/>
        <v/>
      </c>
      <c r="BM18" s="3" t="str">
        <f t="shared" si="1"/>
        <v/>
      </c>
      <c r="BN18" s="3" t="str">
        <f t="shared" si="1"/>
        <v/>
      </c>
      <c r="BO18" s="3" t="str">
        <f t="shared" si="1"/>
        <v/>
      </c>
      <c r="BP18" s="3" t="str">
        <f t="shared" si="1"/>
        <v/>
      </c>
      <c r="BQ18" s="3" t="str">
        <f t="shared" si="1"/>
        <v/>
      </c>
      <c r="BR18" s="3" t="str">
        <f t="shared" si="1"/>
        <v/>
      </c>
      <c r="BS18" s="3" t="str">
        <f t="shared" si="1"/>
        <v/>
      </c>
      <c r="BT18" s="3" t="str">
        <f t="shared" ref="BT18:DD18" si="2">IF(BT17&lt;=$I$14,BT17,"")</f>
        <v/>
      </c>
      <c r="BU18" s="3" t="str">
        <f t="shared" si="2"/>
        <v/>
      </c>
      <c r="BV18" s="3" t="str">
        <f t="shared" si="2"/>
        <v/>
      </c>
      <c r="BW18" s="3" t="str">
        <f t="shared" si="2"/>
        <v/>
      </c>
      <c r="BX18" s="3" t="str">
        <f t="shared" si="2"/>
        <v/>
      </c>
      <c r="BY18" s="3" t="str">
        <f t="shared" si="2"/>
        <v/>
      </c>
      <c r="BZ18" s="3" t="str">
        <f t="shared" si="2"/>
        <v/>
      </c>
      <c r="CA18" s="3" t="str">
        <f t="shared" si="2"/>
        <v/>
      </c>
      <c r="CB18" s="3" t="str">
        <f t="shared" si="2"/>
        <v/>
      </c>
      <c r="CC18" s="3" t="str">
        <f t="shared" si="2"/>
        <v/>
      </c>
      <c r="CD18" s="3" t="str">
        <f t="shared" si="2"/>
        <v/>
      </c>
      <c r="CE18" s="3" t="str">
        <f t="shared" si="2"/>
        <v/>
      </c>
      <c r="CF18" s="3" t="str">
        <f t="shared" si="2"/>
        <v/>
      </c>
      <c r="CG18" s="3" t="str">
        <f t="shared" si="2"/>
        <v/>
      </c>
      <c r="CH18" s="3" t="str">
        <f t="shared" si="2"/>
        <v/>
      </c>
      <c r="CI18" s="3" t="str">
        <f t="shared" si="2"/>
        <v/>
      </c>
      <c r="CJ18" s="3" t="str">
        <f t="shared" si="2"/>
        <v/>
      </c>
      <c r="CK18" s="3" t="str">
        <f t="shared" si="2"/>
        <v/>
      </c>
      <c r="CL18" s="3" t="str">
        <f t="shared" si="2"/>
        <v/>
      </c>
      <c r="CM18" s="3" t="str">
        <f t="shared" si="2"/>
        <v/>
      </c>
      <c r="CN18" s="3" t="str">
        <f t="shared" si="2"/>
        <v/>
      </c>
      <c r="CO18" s="3" t="str">
        <f t="shared" si="2"/>
        <v/>
      </c>
      <c r="CP18" s="3" t="str">
        <f t="shared" si="2"/>
        <v/>
      </c>
      <c r="CQ18" s="3" t="str">
        <f t="shared" si="2"/>
        <v/>
      </c>
      <c r="CR18" s="3" t="str">
        <f t="shared" si="2"/>
        <v/>
      </c>
      <c r="CS18" s="3" t="str">
        <f t="shared" si="2"/>
        <v/>
      </c>
      <c r="CT18" s="3" t="str">
        <f t="shared" si="2"/>
        <v/>
      </c>
      <c r="CU18" s="3" t="str">
        <f t="shared" si="2"/>
        <v/>
      </c>
      <c r="CV18" s="3" t="str">
        <f t="shared" si="2"/>
        <v/>
      </c>
      <c r="CW18" s="3" t="str">
        <f t="shared" si="2"/>
        <v/>
      </c>
      <c r="CX18" s="3" t="str">
        <f t="shared" si="2"/>
        <v/>
      </c>
      <c r="CY18" s="3" t="str">
        <f t="shared" si="2"/>
        <v/>
      </c>
      <c r="CZ18" s="3" t="str">
        <f t="shared" si="2"/>
        <v/>
      </c>
      <c r="DA18" s="3" t="str">
        <f t="shared" si="2"/>
        <v/>
      </c>
      <c r="DB18" s="3" t="str">
        <f t="shared" si="2"/>
        <v/>
      </c>
      <c r="DC18" s="3">
        <f t="shared" si="2"/>
        <v>0</v>
      </c>
      <c r="DD18" s="3">
        <f t="shared" si="2"/>
        <v>0</v>
      </c>
    </row>
    <row r="19" spans="1:108" s="3" customFormat="1" x14ac:dyDescent="0.3">
      <c r="A19" s="49">
        <v>1</v>
      </c>
      <c r="B19" s="60"/>
      <c r="C19" s="36"/>
      <c r="D19" s="51"/>
      <c r="E19" s="50"/>
      <c r="F19" s="50"/>
      <c r="G19" s="3" t="str">
        <f>IF(AND(ISNUMBER($E19),ISNUMBER($F19)),IF(AND(G$12&gt;=$E19,G$12&lt;=$F19),1,""),"")</f>
        <v/>
      </c>
      <c r="H19" s="3" t="str">
        <f t="shared" ref="H19:W23" si="3">IF(AND(ISNUMBER($E19),ISNUMBER($F19)),IF(AND(H$12&gt;=$E19,H$12&lt;=$F19),1,""),"")</f>
        <v/>
      </c>
      <c r="I19" s="3" t="str">
        <f t="shared" si="3"/>
        <v/>
      </c>
      <c r="J19" s="3" t="str">
        <f t="shared" si="3"/>
        <v/>
      </c>
      <c r="K19" s="49" t="str">
        <f t="shared" si="3"/>
        <v/>
      </c>
      <c r="L19" s="49" t="str">
        <f t="shared" si="3"/>
        <v/>
      </c>
      <c r="M19" s="49" t="str">
        <f t="shared" si="3"/>
        <v/>
      </c>
      <c r="N19" s="49" t="str">
        <f t="shared" si="3"/>
        <v/>
      </c>
      <c r="O19" s="49" t="str">
        <f t="shared" si="3"/>
        <v/>
      </c>
      <c r="P19" s="49" t="str">
        <f t="shared" si="3"/>
        <v/>
      </c>
      <c r="Q19" s="49" t="str">
        <f t="shared" si="3"/>
        <v/>
      </c>
      <c r="R19" s="49" t="str">
        <f t="shared" si="3"/>
        <v/>
      </c>
      <c r="S19" s="49" t="str">
        <f t="shared" si="3"/>
        <v/>
      </c>
      <c r="T19" s="49" t="str">
        <f t="shared" si="3"/>
        <v/>
      </c>
      <c r="U19" s="49" t="str">
        <f t="shared" si="3"/>
        <v/>
      </c>
      <c r="V19" s="49" t="str">
        <f t="shared" si="3"/>
        <v/>
      </c>
      <c r="W19" s="49" t="str">
        <f t="shared" si="3"/>
        <v/>
      </c>
      <c r="X19" s="49" t="str">
        <f t="shared" ref="X19:AM23" si="4">IF(AND(ISNUMBER($E19),ISNUMBER($F19)),IF(AND(X$12&gt;=$E19,X$12&lt;=$F19),1,""),"")</f>
        <v/>
      </c>
      <c r="Y19" s="49" t="str">
        <f t="shared" si="4"/>
        <v/>
      </c>
      <c r="Z19" s="49" t="str">
        <f t="shared" si="4"/>
        <v/>
      </c>
      <c r="AA19" s="49" t="str">
        <f t="shared" si="4"/>
        <v/>
      </c>
      <c r="AB19" s="49" t="str">
        <f t="shared" si="4"/>
        <v/>
      </c>
      <c r="AC19" s="49" t="str">
        <f t="shared" si="4"/>
        <v/>
      </c>
      <c r="AD19" s="49" t="str">
        <f t="shared" si="4"/>
        <v/>
      </c>
      <c r="AE19" s="49" t="str">
        <f t="shared" si="4"/>
        <v/>
      </c>
      <c r="AF19" s="49" t="str">
        <f t="shared" si="4"/>
        <v/>
      </c>
      <c r="AG19" s="49" t="str">
        <f t="shared" si="4"/>
        <v/>
      </c>
      <c r="AH19" s="49" t="str">
        <f t="shared" si="4"/>
        <v/>
      </c>
      <c r="AI19" s="49" t="str">
        <f t="shared" si="4"/>
        <v/>
      </c>
      <c r="AJ19" s="49" t="str">
        <f t="shared" si="4"/>
        <v/>
      </c>
      <c r="AK19" s="49" t="str">
        <f t="shared" si="4"/>
        <v/>
      </c>
      <c r="AL19" s="49" t="str">
        <f t="shared" si="4"/>
        <v/>
      </c>
      <c r="AM19" s="49" t="str">
        <f t="shared" si="4"/>
        <v/>
      </c>
      <c r="AN19" s="49" t="str">
        <f t="shared" ref="AN19:BC23" si="5">IF(AND(ISNUMBER($E19),ISNUMBER($F19)),IF(AND(AN$12&gt;=$E19,AN$12&lt;=$F19),1,""),"")</f>
        <v/>
      </c>
      <c r="AO19" s="49" t="str">
        <f t="shared" si="5"/>
        <v/>
      </c>
      <c r="AP19" s="49" t="str">
        <f t="shared" si="5"/>
        <v/>
      </c>
      <c r="AQ19" s="49" t="str">
        <f t="shared" si="5"/>
        <v/>
      </c>
      <c r="AR19" s="49" t="str">
        <f t="shared" si="5"/>
        <v/>
      </c>
      <c r="AS19" s="49" t="str">
        <f t="shared" si="5"/>
        <v/>
      </c>
      <c r="AT19" s="49" t="str">
        <f t="shared" si="5"/>
        <v/>
      </c>
      <c r="AU19" s="49" t="str">
        <f t="shared" si="5"/>
        <v/>
      </c>
      <c r="AV19" s="49" t="str">
        <f t="shared" si="5"/>
        <v/>
      </c>
      <c r="AW19" s="49" t="str">
        <f t="shared" si="5"/>
        <v/>
      </c>
      <c r="AX19" s="49" t="str">
        <f t="shared" si="5"/>
        <v/>
      </c>
      <c r="AY19" s="49" t="str">
        <f t="shared" si="5"/>
        <v/>
      </c>
      <c r="AZ19" s="49" t="str">
        <f t="shared" si="5"/>
        <v/>
      </c>
      <c r="BA19" s="49" t="str">
        <f t="shared" si="5"/>
        <v/>
      </c>
      <c r="BB19" s="49" t="str">
        <f t="shared" si="5"/>
        <v/>
      </c>
      <c r="BC19" s="49" t="str">
        <f t="shared" si="5"/>
        <v/>
      </c>
      <c r="BD19" s="49" t="str">
        <f t="shared" ref="BD19:BF23" si="6">IF(AND(ISNUMBER($E19),ISNUMBER($F19)),IF(AND(BD$12&gt;=$E19,BD$12&lt;=$F19),1,""),"")</f>
        <v/>
      </c>
      <c r="BE19" s="49" t="str">
        <f t="shared" si="6"/>
        <v/>
      </c>
      <c r="BF19" s="49" t="str">
        <f t="shared" si="6"/>
        <v/>
      </c>
    </row>
    <row r="20" spans="1:108" s="3" customFormat="1" x14ac:dyDescent="0.3">
      <c r="A20" s="49">
        <v>2</v>
      </c>
      <c r="B20" s="60"/>
      <c r="C20" s="36"/>
      <c r="D20" s="51"/>
      <c r="E20" s="50"/>
      <c r="F20" s="50"/>
      <c r="G20" s="3" t="str">
        <f t="shared" ref="G20:G23" si="7">IF(AND(ISNUMBER($E20),ISNUMBER($F20)),IF(AND(G$12&gt;=$E20,G$12&lt;=$F20),1,""),"")</f>
        <v/>
      </c>
      <c r="H20" s="3" t="str">
        <f t="shared" si="3"/>
        <v/>
      </c>
      <c r="I20" s="3" t="str">
        <f t="shared" si="3"/>
        <v/>
      </c>
      <c r="J20" s="3" t="str">
        <f t="shared" si="3"/>
        <v/>
      </c>
      <c r="K20" s="49" t="str">
        <f t="shared" si="3"/>
        <v/>
      </c>
      <c r="L20" s="49" t="str">
        <f t="shared" si="3"/>
        <v/>
      </c>
      <c r="M20" s="49" t="str">
        <f t="shared" si="3"/>
        <v/>
      </c>
      <c r="N20" s="49" t="str">
        <f t="shared" si="3"/>
        <v/>
      </c>
      <c r="O20" s="49" t="str">
        <f t="shared" si="3"/>
        <v/>
      </c>
      <c r="P20" s="49" t="str">
        <f t="shared" si="3"/>
        <v/>
      </c>
      <c r="Q20" s="49" t="str">
        <f t="shared" si="3"/>
        <v/>
      </c>
      <c r="R20" s="49" t="str">
        <f t="shared" si="3"/>
        <v/>
      </c>
      <c r="S20" s="49" t="str">
        <f t="shared" si="3"/>
        <v/>
      </c>
      <c r="T20" s="49" t="str">
        <f t="shared" si="3"/>
        <v/>
      </c>
      <c r="U20" s="49" t="str">
        <f t="shared" si="3"/>
        <v/>
      </c>
      <c r="V20" s="49" t="str">
        <f t="shared" si="3"/>
        <v/>
      </c>
      <c r="W20" s="49" t="str">
        <f t="shared" si="3"/>
        <v/>
      </c>
      <c r="X20" s="49" t="str">
        <f t="shared" si="4"/>
        <v/>
      </c>
      <c r="Y20" s="49" t="str">
        <f t="shared" si="4"/>
        <v/>
      </c>
      <c r="Z20" s="49" t="str">
        <f t="shared" si="4"/>
        <v/>
      </c>
      <c r="AA20" s="49" t="str">
        <f t="shared" si="4"/>
        <v/>
      </c>
      <c r="AB20" s="49" t="str">
        <f t="shared" si="4"/>
        <v/>
      </c>
      <c r="AC20" s="49" t="str">
        <f t="shared" si="4"/>
        <v/>
      </c>
      <c r="AD20" s="49" t="str">
        <f t="shared" si="4"/>
        <v/>
      </c>
      <c r="AE20" s="49" t="str">
        <f t="shared" si="4"/>
        <v/>
      </c>
      <c r="AF20" s="49" t="str">
        <f t="shared" si="4"/>
        <v/>
      </c>
      <c r="AG20" s="49" t="str">
        <f t="shared" si="4"/>
        <v/>
      </c>
      <c r="AH20" s="49" t="str">
        <f t="shared" si="4"/>
        <v/>
      </c>
      <c r="AI20" s="49" t="str">
        <f t="shared" si="4"/>
        <v/>
      </c>
      <c r="AJ20" s="49" t="str">
        <f t="shared" si="4"/>
        <v/>
      </c>
      <c r="AK20" s="49" t="str">
        <f t="shared" si="4"/>
        <v/>
      </c>
      <c r="AL20" s="49" t="str">
        <f t="shared" si="4"/>
        <v/>
      </c>
      <c r="AM20" s="49" t="str">
        <f t="shared" si="4"/>
        <v/>
      </c>
      <c r="AN20" s="49" t="str">
        <f t="shared" si="5"/>
        <v/>
      </c>
      <c r="AO20" s="49" t="str">
        <f t="shared" si="5"/>
        <v/>
      </c>
      <c r="AP20" s="49" t="str">
        <f t="shared" si="5"/>
        <v/>
      </c>
      <c r="AQ20" s="49" t="str">
        <f t="shared" si="5"/>
        <v/>
      </c>
      <c r="AR20" s="49" t="str">
        <f t="shared" si="5"/>
        <v/>
      </c>
      <c r="AS20" s="49" t="str">
        <f t="shared" si="5"/>
        <v/>
      </c>
      <c r="AT20" s="49" t="str">
        <f t="shared" si="5"/>
        <v/>
      </c>
      <c r="AU20" s="49" t="str">
        <f t="shared" si="5"/>
        <v/>
      </c>
      <c r="AV20" s="49" t="str">
        <f t="shared" si="5"/>
        <v/>
      </c>
      <c r="AW20" s="49" t="str">
        <f t="shared" si="5"/>
        <v/>
      </c>
      <c r="AX20" s="49" t="str">
        <f t="shared" si="5"/>
        <v/>
      </c>
      <c r="AY20" s="49" t="str">
        <f t="shared" si="5"/>
        <v/>
      </c>
      <c r="AZ20" s="49" t="str">
        <f t="shared" si="5"/>
        <v/>
      </c>
      <c r="BA20" s="49" t="str">
        <f t="shared" si="5"/>
        <v/>
      </c>
      <c r="BB20" s="49" t="str">
        <f t="shared" si="5"/>
        <v/>
      </c>
      <c r="BC20" s="49" t="str">
        <f t="shared" si="5"/>
        <v/>
      </c>
      <c r="BD20" s="49" t="str">
        <f t="shared" si="6"/>
        <v/>
      </c>
      <c r="BE20" s="49" t="str">
        <f t="shared" si="6"/>
        <v/>
      </c>
      <c r="BF20" s="49" t="str">
        <f t="shared" si="6"/>
        <v/>
      </c>
    </row>
    <row r="21" spans="1:108" s="3" customFormat="1" x14ac:dyDescent="0.3">
      <c r="A21" s="49">
        <v>3</v>
      </c>
      <c r="B21" s="60"/>
      <c r="C21" s="36"/>
      <c r="D21" s="51"/>
      <c r="E21" s="50"/>
      <c r="F21" s="50"/>
      <c r="G21" s="3" t="str">
        <f t="shared" si="7"/>
        <v/>
      </c>
      <c r="H21" s="3" t="str">
        <f t="shared" si="3"/>
        <v/>
      </c>
      <c r="I21" s="3" t="str">
        <f t="shared" si="3"/>
        <v/>
      </c>
      <c r="J21" s="3" t="str">
        <f t="shared" si="3"/>
        <v/>
      </c>
      <c r="K21" s="49" t="str">
        <f t="shared" si="3"/>
        <v/>
      </c>
      <c r="L21" s="49" t="str">
        <f t="shared" si="3"/>
        <v/>
      </c>
      <c r="M21" s="49" t="str">
        <f t="shared" si="3"/>
        <v/>
      </c>
      <c r="N21" s="49" t="str">
        <f t="shared" si="3"/>
        <v/>
      </c>
      <c r="O21" s="49" t="str">
        <f t="shared" si="3"/>
        <v/>
      </c>
      <c r="P21" s="49" t="str">
        <f t="shared" si="3"/>
        <v/>
      </c>
      <c r="Q21" s="49" t="str">
        <f t="shared" si="3"/>
        <v/>
      </c>
      <c r="R21" s="49" t="str">
        <f t="shared" si="3"/>
        <v/>
      </c>
      <c r="S21" s="49" t="str">
        <f t="shared" si="3"/>
        <v/>
      </c>
      <c r="T21" s="49" t="str">
        <f t="shared" si="3"/>
        <v/>
      </c>
      <c r="U21" s="49" t="str">
        <f t="shared" si="3"/>
        <v/>
      </c>
      <c r="V21" s="49" t="str">
        <f t="shared" si="3"/>
        <v/>
      </c>
      <c r="W21" s="49" t="str">
        <f t="shared" si="3"/>
        <v/>
      </c>
      <c r="X21" s="49" t="str">
        <f t="shared" si="4"/>
        <v/>
      </c>
      <c r="Y21" s="49" t="str">
        <f t="shared" si="4"/>
        <v/>
      </c>
      <c r="Z21" s="49" t="str">
        <f t="shared" si="4"/>
        <v/>
      </c>
      <c r="AA21" s="49" t="str">
        <f t="shared" si="4"/>
        <v/>
      </c>
      <c r="AB21" s="49" t="str">
        <f t="shared" si="4"/>
        <v/>
      </c>
      <c r="AC21" s="49" t="str">
        <f t="shared" si="4"/>
        <v/>
      </c>
      <c r="AD21" s="49" t="str">
        <f t="shared" si="4"/>
        <v/>
      </c>
      <c r="AE21" s="49" t="str">
        <f t="shared" si="4"/>
        <v/>
      </c>
      <c r="AF21" s="49" t="str">
        <f t="shared" si="4"/>
        <v/>
      </c>
      <c r="AG21" s="49" t="str">
        <f t="shared" si="4"/>
        <v/>
      </c>
      <c r="AH21" s="49" t="str">
        <f t="shared" si="4"/>
        <v/>
      </c>
      <c r="AI21" s="49" t="str">
        <f t="shared" si="4"/>
        <v/>
      </c>
      <c r="AJ21" s="49" t="str">
        <f t="shared" si="4"/>
        <v/>
      </c>
      <c r="AK21" s="49" t="str">
        <f t="shared" si="4"/>
        <v/>
      </c>
      <c r="AL21" s="49" t="str">
        <f t="shared" si="4"/>
        <v/>
      </c>
      <c r="AM21" s="49" t="str">
        <f t="shared" si="4"/>
        <v/>
      </c>
      <c r="AN21" s="49" t="str">
        <f t="shared" si="5"/>
        <v/>
      </c>
      <c r="AO21" s="49" t="str">
        <f t="shared" si="5"/>
        <v/>
      </c>
      <c r="AP21" s="49" t="str">
        <f t="shared" si="5"/>
        <v/>
      </c>
      <c r="AQ21" s="49" t="str">
        <f t="shared" si="5"/>
        <v/>
      </c>
      <c r="AR21" s="49" t="str">
        <f t="shared" si="5"/>
        <v/>
      </c>
      <c r="AS21" s="49" t="str">
        <f t="shared" si="5"/>
        <v/>
      </c>
      <c r="AT21" s="49" t="str">
        <f t="shared" si="5"/>
        <v/>
      </c>
      <c r="AU21" s="49" t="str">
        <f t="shared" si="5"/>
        <v/>
      </c>
      <c r="AV21" s="49" t="str">
        <f t="shared" si="5"/>
        <v/>
      </c>
      <c r="AW21" s="49" t="str">
        <f t="shared" si="5"/>
        <v/>
      </c>
      <c r="AX21" s="49" t="str">
        <f t="shared" si="5"/>
        <v/>
      </c>
      <c r="AY21" s="49" t="str">
        <f t="shared" si="5"/>
        <v/>
      </c>
      <c r="AZ21" s="49" t="str">
        <f t="shared" si="5"/>
        <v/>
      </c>
      <c r="BA21" s="49" t="str">
        <f t="shared" si="5"/>
        <v/>
      </c>
      <c r="BB21" s="49" t="str">
        <f t="shared" si="5"/>
        <v/>
      </c>
      <c r="BC21" s="49" t="str">
        <f t="shared" si="5"/>
        <v/>
      </c>
      <c r="BD21" s="49" t="str">
        <f t="shared" si="6"/>
        <v/>
      </c>
      <c r="BE21" s="49" t="str">
        <f t="shared" si="6"/>
        <v/>
      </c>
      <c r="BF21" s="49" t="str">
        <f t="shared" si="6"/>
        <v/>
      </c>
    </row>
    <row r="22" spans="1:108" s="3" customFormat="1" x14ac:dyDescent="0.3">
      <c r="A22" s="49">
        <v>4</v>
      </c>
      <c r="B22" s="60"/>
      <c r="C22" s="36"/>
      <c r="D22" s="51"/>
      <c r="E22" s="50"/>
      <c r="F22" s="50"/>
      <c r="G22" s="3" t="str">
        <f t="shared" si="7"/>
        <v/>
      </c>
      <c r="H22" s="3" t="str">
        <f t="shared" si="3"/>
        <v/>
      </c>
      <c r="I22" s="3" t="str">
        <f t="shared" si="3"/>
        <v/>
      </c>
      <c r="J22" s="3" t="str">
        <f t="shared" si="3"/>
        <v/>
      </c>
      <c r="K22" s="49" t="str">
        <f t="shared" si="3"/>
        <v/>
      </c>
      <c r="L22" s="49" t="str">
        <f t="shared" si="3"/>
        <v/>
      </c>
      <c r="M22" s="49" t="str">
        <f t="shared" si="3"/>
        <v/>
      </c>
      <c r="N22" s="49" t="str">
        <f t="shared" si="3"/>
        <v/>
      </c>
      <c r="O22" s="49" t="str">
        <f t="shared" si="3"/>
        <v/>
      </c>
      <c r="P22" s="49" t="str">
        <f t="shared" si="3"/>
        <v/>
      </c>
      <c r="Q22" s="49" t="str">
        <f t="shared" si="3"/>
        <v/>
      </c>
      <c r="R22" s="49" t="str">
        <f t="shared" si="3"/>
        <v/>
      </c>
      <c r="S22" s="49" t="str">
        <f t="shared" si="3"/>
        <v/>
      </c>
      <c r="T22" s="49" t="str">
        <f t="shared" si="3"/>
        <v/>
      </c>
      <c r="U22" s="49" t="str">
        <f t="shared" si="3"/>
        <v/>
      </c>
      <c r="V22" s="49" t="str">
        <f t="shared" si="3"/>
        <v/>
      </c>
      <c r="W22" s="49" t="str">
        <f t="shared" si="3"/>
        <v/>
      </c>
      <c r="X22" s="49" t="str">
        <f t="shared" si="4"/>
        <v/>
      </c>
      <c r="Y22" s="49" t="str">
        <f t="shared" si="4"/>
        <v/>
      </c>
      <c r="Z22" s="49" t="str">
        <f t="shared" si="4"/>
        <v/>
      </c>
      <c r="AA22" s="49" t="str">
        <f t="shared" si="4"/>
        <v/>
      </c>
      <c r="AB22" s="49" t="str">
        <f t="shared" si="4"/>
        <v/>
      </c>
      <c r="AC22" s="49" t="str">
        <f t="shared" si="4"/>
        <v/>
      </c>
      <c r="AD22" s="49" t="str">
        <f t="shared" si="4"/>
        <v/>
      </c>
      <c r="AE22" s="49" t="str">
        <f t="shared" si="4"/>
        <v/>
      </c>
      <c r="AF22" s="49" t="str">
        <f t="shared" si="4"/>
        <v/>
      </c>
      <c r="AG22" s="49" t="str">
        <f t="shared" si="4"/>
        <v/>
      </c>
      <c r="AH22" s="49" t="str">
        <f t="shared" si="4"/>
        <v/>
      </c>
      <c r="AI22" s="49" t="str">
        <f t="shared" si="4"/>
        <v/>
      </c>
      <c r="AJ22" s="49" t="str">
        <f t="shared" si="4"/>
        <v/>
      </c>
      <c r="AK22" s="49" t="str">
        <f t="shared" si="4"/>
        <v/>
      </c>
      <c r="AL22" s="49" t="str">
        <f t="shared" si="4"/>
        <v/>
      </c>
      <c r="AM22" s="49" t="str">
        <f t="shared" si="4"/>
        <v/>
      </c>
      <c r="AN22" s="49" t="str">
        <f t="shared" si="5"/>
        <v/>
      </c>
      <c r="AO22" s="49" t="str">
        <f t="shared" si="5"/>
        <v/>
      </c>
      <c r="AP22" s="49" t="str">
        <f t="shared" si="5"/>
        <v/>
      </c>
      <c r="AQ22" s="49" t="str">
        <f t="shared" si="5"/>
        <v/>
      </c>
      <c r="AR22" s="49" t="str">
        <f t="shared" si="5"/>
        <v/>
      </c>
      <c r="AS22" s="49" t="str">
        <f t="shared" si="5"/>
        <v/>
      </c>
      <c r="AT22" s="49" t="str">
        <f t="shared" si="5"/>
        <v/>
      </c>
      <c r="AU22" s="49" t="str">
        <f t="shared" si="5"/>
        <v/>
      </c>
      <c r="AV22" s="49" t="str">
        <f t="shared" si="5"/>
        <v/>
      </c>
      <c r="AW22" s="49" t="str">
        <f t="shared" si="5"/>
        <v/>
      </c>
      <c r="AX22" s="49" t="str">
        <f t="shared" si="5"/>
        <v/>
      </c>
      <c r="AY22" s="49" t="str">
        <f t="shared" si="5"/>
        <v/>
      </c>
      <c r="AZ22" s="49" t="str">
        <f t="shared" si="5"/>
        <v/>
      </c>
      <c r="BA22" s="49" t="str">
        <f t="shared" si="5"/>
        <v/>
      </c>
      <c r="BB22" s="49" t="str">
        <f t="shared" si="5"/>
        <v/>
      </c>
      <c r="BC22" s="49" t="str">
        <f t="shared" si="5"/>
        <v/>
      </c>
      <c r="BD22" s="49" t="str">
        <f t="shared" si="6"/>
        <v/>
      </c>
      <c r="BE22" s="49" t="str">
        <f t="shared" si="6"/>
        <v/>
      </c>
      <c r="BF22" s="49" t="str">
        <f t="shared" si="6"/>
        <v/>
      </c>
    </row>
    <row r="23" spans="1:108" s="3" customFormat="1" x14ac:dyDescent="0.3">
      <c r="A23" s="49">
        <v>5</v>
      </c>
      <c r="B23" s="60"/>
      <c r="C23" s="36"/>
      <c r="D23" s="51"/>
      <c r="E23" s="50"/>
      <c r="F23" s="50"/>
      <c r="G23" s="3" t="str">
        <f t="shared" si="7"/>
        <v/>
      </c>
      <c r="H23" s="3" t="str">
        <f t="shared" si="3"/>
        <v/>
      </c>
      <c r="I23" s="3" t="str">
        <f t="shared" si="3"/>
        <v/>
      </c>
      <c r="J23" s="3" t="str">
        <f t="shared" si="3"/>
        <v/>
      </c>
      <c r="K23" s="49" t="str">
        <f t="shared" si="3"/>
        <v/>
      </c>
      <c r="L23" s="49" t="str">
        <f t="shared" si="3"/>
        <v/>
      </c>
      <c r="M23" s="49" t="str">
        <f t="shared" si="3"/>
        <v/>
      </c>
      <c r="N23" s="49" t="str">
        <f t="shared" si="3"/>
        <v/>
      </c>
      <c r="O23" s="49" t="str">
        <f t="shared" si="3"/>
        <v/>
      </c>
      <c r="P23" s="49" t="str">
        <f t="shared" si="3"/>
        <v/>
      </c>
      <c r="Q23" s="49" t="str">
        <f t="shared" si="3"/>
        <v/>
      </c>
      <c r="R23" s="49" t="str">
        <f t="shared" si="3"/>
        <v/>
      </c>
      <c r="S23" s="49" t="str">
        <f t="shared" si="3"/>
        <v/>
      </c>
      <c r="T23" s="49" t="str">
        <f t="shared" si="3"/>
        <v/>
      </c>
      <c r="U23" s="49" t="str">
        <f t="shared" si="3"/>
        <v/>
      </c>
      <c r="V23" s="49" t="str">
        <f t="shared" si="3"/>
        <v/>
      </c>
      <c r="W23" s="49" t="str">
        <f t="shared" si="3"/>
        <v/>
      </c>
      <c r="X23" s="49" t="str">
        <f t="shared" si="4"/>
        <v/>
      </c>
      <c r="Y23" s="49" t="str">
        <f t="shared" si="4"/>
        <v/>
      </c>
      <c r="Z23" s="49" t="str">
        <f t="shared" si="4"/>
        <v/>
      </c>
      <c r="AA23" s="49" t="str">
        <f t="shared" si="4"/>
        <v/>
      </c>
      <c r="AB23" s="49" t="str">
        <f t="shared" si="4"/>
        <v/>
      </c>
      <c r="AC23" s="49" t="str">
        <f t="shared" si="4"/>
        <v/>
      </c>
      <c r="AD23" s="49" t="str">
        <f t="shared" si="4"/>
        <v/>
      </c>
      <c r="AE23" s="49" t="str">
        <f t="shared" si="4"/>
        <v/>
      </c>
      <c r="AF23" s="49" t="str">
        <f t="shared" si="4"/>
        <v/>
      </c>
      <c r="AG23" s="49" t="str">
        <f t="shared" si="4"/>
        <v/>
      </c>
      <c r="AH23" s="49" t="str">
        <f t="shared" si="4"/>
        <v/>
      </c>
      <c r="AI23" s="49" t="str">
        <f t="shared" si="4"/>
        <v/>
      </c>
      <c r="AJ23" s="49" t="str">
        <f t="shared" si="4"/>
        <v/>
      </c>
      <c r="AK23" s="49" t="str">
        <f t="shared" si="4"/>
        <v/>
      </c>
      <c r="AL23" s="49" t="str">
        <f t="shared" si="4"/>
        <v/>
      </c>
      <c r="AM23" s="49" t="str">
        <f t="shared" si="4"/>
        <v/>
      </c>
      <c r="AN23" s="49" t="str">
        <f t="shared" si="5"/>
        <v/>
      </c>
      <c r="AO23" s="49" t="str">
        <f t="shared" si="5"/>
        <v/>
      </c>
      <c r="AP23" s="49" t="str">
        <f t="shared" si="5"/>
        <v/>
      </c>
      <c r="AQ23" s="49" t="str">
        <f t="shared" si="5"/>
        <v/>
      </c>
      <c r="AR23" s="49" t="str">
        <f t="shared" si="5"/>
        <v/>
      </c>
      <c r="AS23" s="49" t="str">
        <f t="shared" si="5"/>
        <v/>
      </c>
      <c r="AT23" s="49" t="str">
        <f t="shared" si="5"/>
        <v/>
      </c>
      <c r="AU23" s="49" t="str">
        <f t="shared" si="5"/>
        <v/>
      </c>
      <c r="AV23" s="49" t="str">
        <f t="shared" si="5"/>
        <v/>
      </c>
      <c r="AW23" s="49" t="str">
        <f t="shared" si="5"/>
        <v/>
      </c>
      <c r="AX23" s="49" t="str">
        <f t="shared" si="5"/>
        <v/>
      </c>
      <c r="AY23" s="49" t="str">
        <f t="shared" si="5"/>
        <v/>
      </c>
      <c r="AZ23" s="49" t="str">
        <f t="shared" si="5"/>
        <v/>
      </c>
      <c r="BA23" s="49" t="str">
        <f t="shared" si="5"/>
        <v/>
      </c>
      <c r="BB23" s="49" t="str">
        <f t="shared" si="5"/>
        <v/>
      </c>
      <c r="BC23" s="49" t="str">
        <f t="shared" si="5"/>
        <v/>
      </c>
      <c r="BD23" s="49" t="str">
        <f t="shared" si="6"/>
        <v/>
      </c>
      <c r="BE23" s="49" t="str">
        <f t="shared" si="6"/>
        <v/>
      </c>
      <c r="BF23" s="49" t="str">
        <f t="shared" si="6"/>
        <v/>
      </c>
    </row>
    <row r="24" spans="1:108" x14ac:dyDescent="0.3">
      <c r="A24" s="49">
        <v>6</v>
      </c>
      <c r="B24" s="60"/>
      <c r="C24" s="36"/>
      <c r="D24" s="51"/>
      <c r="E24" s="50"/>
      <c r="F24" s="50"/>
    </row>
    <row r="25" spans="1:108" x14ac:dyDescent="0.3">
      <c r="A25" s="49">
        <v>7</v>
      </c>
      <c r="B25" s="60"/>
      <c r="C25" s="36"/>
      <c r="D25" s="51"/>
      <c r="E25" s="50"/>
      <c r="F25" s="50"/>
    </row>
    <row r="26" spans="1:108" x14ac:dyDescent="0.3">
      <c r="A26" s="49">
        <v>8</v>
      </c>
      <c r="B26" s="60"/>
      <c r="C26" s="36"/>
      <c r="D26" s="51"/>
      <c r="E26" s="50"/>
      <c r="F26" s="50"/>
    </row>
    <row r="27" spans="1:108" x14ac:dyDescent="0.3">
      <c r="A27" s="49">
        <v>9</v>
      </c>
      <c r="B27" s="60"/>
      <c r="C27" s="36"/>
      <c r="D27" s="51"/>
      <c r="E27" s="50"/>
      <c r="F27" s="50"/>
    </row>
    <row r="28" spans="1:108" x14ac:dyDescent="0.3">
      <c r="A28" s="49">
        <v>10</v>
      </c>
      <c r="B28" s="60" t="str">
        <f t="shared" ref="B28" si="8">IF(A28&lt;=$E$14,A28,"")</f>
        <v/>
      </c>
      <c r="C28" s="36"/>
      <c r="D28" s="51"/>
      <c r="E28" s="50"/>
      <c r="F28" s="50"/>
    </row>
    <row r="29" spans="1:108" x14ac:dyDescent="0.3">
      <c r="A29" s="49">
        <v>11</v>
      </c>
    </row>
    <row r="30" spans="1:108" x14ac:dyDescent="0.3">
      <c r="A30" s="49">
        <v>12</v>
      </c>
    </row>
    <row r="31" spans="1:108" x14ac:dyDescent="0.3">
      <c r="A31" s="49">
        <v>13</v>
      </c>
    </row>
    <row r="32" spans="1:108" x14ac:dyDescent="0.3">
      <c r="A32" s="49">
        <v>14</v>
      </c>
    </row>
    <row r="33" spans="1:1" x14ac:dyDescent="0.3">
      <c r="A33" s="49">
        <v>15</v>
      </c>
    </row>
    <row r="34" spans="1:1" x14ac:dyDescent="0.3">
      <c r="A34" s="49">
        <v>16</v>
      </c>
    </row>
    <row r="35" spans="1:1" x14ac:dyDescent="0.3">
      <c r="A35" s="49">
        <v>17</v>
      </c>
    </row>
    <row r="36" spans="1:1" x14ac:dyDescent="0.3">
      <c r="A36" s="49">
        <v>18</v>
      </c>
    </row>
    <row r="37" spans="1:1" x14ac:dyDescent="0.3">
      <c r="A37" s="49">
        <v>19</v>
      </c>
    </row>
    <row r="38" spans="1:1" x14ac:dyDescent="0.3">
      <c r="A38" s="49">
        <v>20</v>
      </c>
    </row>
    <row r="39" spans="1:1" x14ac:dyDescent="0.3">
      <c r="A39" s="49">
        <v>21</v>
      </c>
    </row>
    <row r="40" spans="1:1" x14ac:dyDescent="0.3">
      <c r="A40" s="49">
        <v>22</v>
      </c>
    </row>
    <row r="41" spans="1:1" x14ac:dyDescent="0.3">
      <c r="A41" s="49">
        <v>23</v>
      </c>
    </row>
    <row r="42" spans="1:1" x14ac:dyDescent="0.3">
      <c r="A42" s="49">
        <v>24</v>
      </c>
    </row>
    <row r="43" spans="1:1" x14ac:dyDescent="0.3">
      <c r="A43" s="49">
        <v>25</v>
      </c>
    </row>
    <row r="44" spans="1:1" x14ac:dyDescent="0.3">
      <c r="A44" s="49">
        <v>26</v>
      </c>
    </row>
    <row r="45" spans="1:1" x14ac:dyDescent="0.3">
      <c r="A45" s="49">
        <v>27</v>
      </c>
    </row>
    <row r="46" spans="1:1" x14ac:dyDescent="0.3">
      <c r="A46" s="49">
        <v>28</v>
      </c>
    </row>
    <row r="47" spans="1:1" x14ac:dyDescent="0.3">
      <c r="A47" s="49">
        <v>29</v>
      </c>
    </row>
    <row r="48" spans="1:1" x14ac:dyDescent="0.3">
      <c r="A48" s="49">
        <v>30</v>
      </c>
    </row>
    <row r="49" spans="1:1" x14ac:dyDescent="0.3">
      <c r="A49" s="49">
        <v>31</v>
      </c>
    </row>
    <row r="50" spans="1:1" x14ac:dyDescent="0.3">
      <c r="A50" s="49">
        <v>32</v>
      </c>
    </row>
    <row r="51" spans="1:1" x14ac:dyDescent="0.3">
      <c r="A51" s="49">
        <v>33</v>
      </c>
    </row>
    <row r="52" spans="1:1" x14ac:dyDescent="0.3">
      <c r="A52" s="49">
        <v>34</v>
      </c>
    </row>
    <row r="53" spans="1:1" x14ac:dyDescent="0.3">
      <c r="A53" s="49">
        <v>35</v>
      </c>
    </row>
    <row r="54" spans="1:1" x14ac:dyDescent="0.3">
      <c r="A54" s="49">
        <v>36</v>
      </c>
    </row>
    <row r="55" spans="1:1" x14ac:dyDescent="0.3">
      <c r="A55" s="49">
        <v>37</v>
      </c>
    </row>
    <row r="56" spans="1:1" x14ac:dyDescent="0.3">
      <c r="A56" s="49">
        <v>38</v>
      </c>
    </row>
    <row r="57" spans="1:1" x14ac:dyDescent="0.3">
      <c r="A57" s="49">
        <v>39</v>
      </c>
    </row>
    <row r="58" spans="1:1" x14ac:dyDescent="0.3">
      <c r="A58" s="49">
        <v>40</v>
      </c>
    </row>
    <row r="59" spans="1:1" x14ac:dyDescent="0.3">
      <c r="A59" s="49">
        <v>41</v>
      </c>
    </row>
    <row r="60" spans="1:1" x14ac:dyDescent="0.3">
      <c r="A60" s="49">
        <v>42</v>
      </c>
    </row>
    <row r="61" spans="1:1" x14ac:dyDescent="0.3">
      <c r="A61" s="49">
        <v>43</v>
      </c>
    </row>
    <row r="62" spans="1:1" x14ac:dyDescent="0.3">
      <c r="A62" s="49">
        <v>44</v>
      </c>
    </row>
    <row r="63" spans="1:1" x14ac:dyDescent="0.3">
      <c r="A63" s="49">
        <v>45</v>
      </c>
    </row>
    <row r="64" spans="1:1" x14ac:dyDescent="0.3">
      <c r="A64" s="49">
        <v>46</v>
      </c>
    </row>
    <row r="65" spans="1:1" x14ac:dyDescent="0.3">
      <c r="A65" s="49">
        <v>47</v>
      </c>
    </row>
    <row r="66" spans="1:1" x14ac:dyDescent="0.3">
      <c r="A66" s="49">
        <v>48</v>
      </c>
    </row>
    <row r="67" spans="1:1" x14ac:dyDescent="0.3">
      <c r="A67" s="49">
        <v>49</v>
      </c>
    </row>
    <row r="68" spans="1:1" x14ac:dyDescent="0.3">
      <c r="A68" s="49">
        <v>50</v>
      </c>
    </row>
    <row r="69" spans="1:1" x14ac:dyDescent="0.3">
      <c r="A69" s="49">
        <v>51</v>
      </c>
    </row>
    <row r="70" spans="1:1" x14ac:dyDescent="0.3">
      <c r="A70" s="49">
        <v>52</v>
      </c>
    </row>
    <row r="71" spans="1:1" x14ac:dyDescent="0.3">
      <c r="A71" s="49">
        <v>53</v>
      </c>
    </row>
    <row r="72" spans="1:1" x14ac:dyDescent="0.3">
      <c r="A72" s="49">
        <v>54</v>
      </c>
    </row>
    <row r="73" spans="1:1" x14ac:dyDescent="0.3">
      <c r="A73" s="49">
        <v>55</v>
      </c>
    </row>
    <row r="74" spans="1:1" x14ac:dyDescent="0.3">
      <c r="A74" s="49">
        <v>56</v>
      </c>
    </row>
    <row r="75" spans="1:1" x14ac:dyDescent="0.3">
      <c r="A75" s="49">
        <v>57</v>
      </c>
    </row>
    <row r="76" spans="1:1" x14ac:dyDescent="0.3">
      <c r="A76" s="49">
        <v>58</v>
      </c>
    </row>
    <row r="77" spans="1:1" x14ac:dyDescent="0.3">
      <c r="A77" s="49">
        <v>59</v>
      </c>
    </row>
    <row r="78" spans="1:1" x14ac:dyDescent="0.3">
      <c r="A78" s="49">
        <v>60</v>
      </c>
    </row>
    <row r="79" spans="1:1" x14ac:dyDescent="0.3">
      <c r="A79" s="49">
        <v>61</v>
      </c>
    </row>
    <row r="80" spans="1:1" x14ac:dyDescent="0.3">
      <c r="A80" s="49">
        <v>62</v>
      </c>
    </row>
    <row r="81" spans="1:1" x14ac:dyDescent="0.3">
      <c r="A81" s="49">
        <v>63</v>
      </c>
    </row>
    <row r="82" spans="1:1" x14ac:dyDescent="0.3">
      <c r="A82" s="49">
        <v>64</v>
      </c>
    </row>
    <row r="83" spans="1:1" x14ac:dyDescent="0.3">
      <c r="A83" s="49">
        <v>65</v>
      </c>
    </row>
    <row r="84" spans="1:1" x14ac:dyDescent="0.3">
      <c r="A84" s="49">
        <v>66</v>
      </c>
    </row>
    <row r="85" spans="1:1" x14ac:dyDescent="0.3">
      <c r="A85" s="49">
        <v>67</v>
      </c>
    </row>
    <row r="86" spans="1:1" x14ac:dyDescent="0.3">
      <c r="A86" s="49">
        <v>68</v>
      </c>
    </row>
    <row r="87" spans="1:1" x14ac:dyDescent="0.3">
      <c r="A87" s="49">
        <v>69</v>
      </c>
    </row>
    <row r="88" spans="1:1" x14ac:dyDescent="0.3">
      <c r="A88" s="49">
        <v>70</v>
      </c>
    </row>
    <row r="89" spans="1:1" x14ac:dyDescent="0.3">
      <c r="A89" s="49">
        <v>71</v>
      </c>
    </row>
    <row r="90" spans="1:1" x14ac:dyDescent="0.3">
      <c r="A90" s="49">
        <v>72</v>
      </c>
    </row>
    <row r="91" spans="1:1" x14ac:dyDescent="0.3">
      <c r="A91" s="49">
        <v>73</v>
      </c>
    </row>
    <row r="92" spans="1:1" x14ac:dyDescent="0.3">
      <c r="A92" s="49">
        <v>74</v>
      </c>
    </row>
    <row r="93" spans="1:1" x14ac:dyDescent="0.3">
      <c r="A93" s="49">
        <v>75</v>
      </c>
    </row>
    <row r="94" spans="1:1" x14ac:dyDescent="0.3">
      <c r="A94" s="49">
        <v>76</v>
      </c>
    </row>
    <row r="95" spans="1:1" x14ac:dyDescent="0.3">
      <c r="A95" s="49">
        <v>77</v>
      </c>
    </row>
    <row r="96" spans="1:1" x14ac:dyDescent="0.3">
      <c r="A96" s="49">
        <v>78</v>
      </c>
    </row>
    <row r="97" spans="1:1" x14ac:dyDescent="0.3">
      <c r="A97" s="49">
        <v>79</v>
      </c>
    </row>
    <row r="98" spans="1:1" x14ac:dyDescent="0.3">
      <c r="A98" s="49">
        <v>80</v>
      </c>
    </row>
    <row r="99" spans="1:1" x14ac:dyDescent="0.3">
      <c r="A99" s="49">
        <v>81</v>
      </c>
    </row>
    <row r="100" spans="1:1" x14ac:dyDescent="0.3">
      <c r="A100" s="49">
        <v>82</v>
      </c>
    </row>
    <row r="101" spans="1:1" x14ac:dyDescent="0.3">
      <c r="A101" s="49">
        <v>83</v>
      </c>
    </row>
    <row r="102" spans="1:1" x14ac:dyDescent="0.3">
      <c r="A102" s="49">
        <v>84</v>
      </c>
    </row>
    <row r="103" spans="1:1" x14ac:dyDescent="0.3">
      <c r="A103" s="49">
        <v>85</v>
      </c>
    </row>
    <row r="104" spans="1:1" x14ac:dyDescent="0.3">
      <c r="A104" s="49">
        <v>86</v>
      </c>
    </row>
    <row r="105" spans="1:1" x14ac:dyDescent="0.3">
      <c r="A105" s="49">
        <v>87</v>
      </c>
    </row>
    <row r="106" spans="1:1" x14ac:dyDescent="0.3">
      <c r="A106" s="49">
        <v>88</v>
      </c>
    </row>
    <row r="107" spans="1:1" x14ac:dyDescent="0.3">
      <c r="A107" s="49">
        <v>89</v>
      </c>
    </row>
    <row r="108" spans="1:1" x14ac:dyDescent="0.3">
      <c r="A108" s="49">
        <v>90</v>
      </c>
    </row>
    <row r="109" spans="1:1" x14ac:dyDescent="0.3">
      <c r="A109" s="49">
        <v>91</v>
      </c>
    </row>
    <row r="110" spans="1:1" x14ac:dyDescent="0.3">
      <c r="A110" s="49">
        <v>92</v>
      </c>
    </row>
    <row r="111" spans="1:1" x14ac:dyDescent="0.3">
      <c r="A111" s="49">
        <v>93</v>
      </c>
    </row>
    <row r="112" spans="1:1" x14ac:dyDescent="0.3">
      <c r="A112" s="49">
        <v>94</v>
      </c>
    </row>
    <row r="113" spans="1:1" x14ac:dyDescent="0.3">
      <c r="A113" s="49">
        <v>95</v>
      </c>
    </row>
    <row r="114" spans="1:1" x14ac:dyDescent="0.3">
      <c r="A114" s="49">
        <v>96</v>
      </c>
    </row>
    <row r="115" spans="1:1" x14ac:dyDescent="0.3">
      <c r="A115" s="49">
        <v>97</v>
      </c>
    </row>
    <row r="116" spans="1:1" x14ac:dyDescent="0.3">
      <c r="A116" s="49">
        <v>98</v>
      </c>
    </row>
    <row r="117" spans="1:1" x14ac:dyDescent="0.3">
      <c r="A117" s="49">
        <v>99</v>
      </c>
    </row>
    <row r="118" spans="1:1" x14ac:dyDescent="0.3">
      <c r="A118" s="49">
        <v>100</v>
      </c>
    </row>
  </sheetData>
  <mergeCells count="2">
    <mergeCell ref="B14:C14"/>
    <mergeCell ref="C3:F3"/>
  </mergeCells>
  <conditionalFormatting sqref="B18:DD18">
    <cfRule type="expression" dxfId="4" priority="1">
      <formula>B$18&lt;&gt;""</formula>
    </cfRule>
  </conditionalFormatting>
  <conditionalFormatting sqref="K19:BF23">
    <cfRule type="cellIs" dxfId="3" priority="7" operator="equal">
      <formula>1</formula>
    </cfRule>
    <cfRule type="expression" dxfId="2" priority="11">
      <formula>AND($B19&lt;&gt;"",K$12&lt;&gt;"")</formula>
    </cfRule>
  </conditionalFormatting>
  <conditionalFormatting sqref="BG23 BI23:BN23">
    <cfRule type="expression" dxfId="1" priority="10">
      <formula>AND($B19&lt;&gt;"",BG$15&lt;&gt;"")</formula>
    </cfRule>
  </conditionalFormatting>
  <conditionalFormatting sqref="BG22:BN22">
    <cfRule type="expression" dxfId="0" priority="9">
      <formula>BG$15&lt;&gt;""</formula>
    </cfRule>
  </conditionalFormatting>
  <dataValidations count="1">
    <dataValidation type="list" allowBlank="1" showInputMessage="1" showErrorMessage="1" sqref="G14" xr:uid="{2E27F247-2D5F-483B-890F-8AC9CD99C615}">
      <formula1>"ربع,شهر,أسبوع,يوم"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3F0A2-B113-40D3-8441-0A5E07775347}">
  <sheetPr codeName="Sheet4"/>
  <dimension ref="B5:K116"/>
  <sheetViews>
    <sheetView showGridLines="0" rightToLeft="1" zoomScale="54" zoomScaleNormal="80" workbookViewId="0">
      <selection activeCell="B7" sqref="B7:C7"/>
    </sheetView>
  </sheetViews>
  <sheetFormatPr defaultRowHeight="14" x14ac:dyDescent="0.3"/>
  <cols>
    <col min="1" max="1" width="3.75" customWidth="1"/>
    <col min="2" max="3" width="25" customWidth="1"/>
    <col min="4" max="4" width="47.25" style="29" customWidth="1"/>
    <col min="5" max="6" width="20" customWidth="1"/>
    <col min="7" max="7" width="36.4140625" bestFit="1" customWidth="1"/>
    <col min="8" max="8" width="30" bestFit="1" customWidth="1"/>
    <col min="9" max="9" width="20" customWidth="1"/>
    <col min="10" max="10" width="8.75" style="31"/>
  </cols>
  <sheetData>
    <row r="5" spans="2:9" ht="25.75" customHeight="1" x14ac:dyDescent="0.3"/>
    <row r="7" spans="2:9" x14ac:dyDescent="0.3">
      <c r="B7" s="61" t="s">
        <v>70</v>
      </c>
      <c r="C7" s="35"/>
      <c r="D7" s="35"/>
      <c r="G7" s="35"/>
      <c r="H7" s="35"/>
    </row>
    <row r="8" spans="2:9" ht="27.5" thickBot="1" x14ac:dyDescent="0.35">
      <c r="B8" s="145" t="s">
        <v>50</v>
      </c>
      <c r="C8" s="146"/>
      <c r="D8" s="146"/>
      <c r="E8" s="146"/>
      <c r="F8" s="146"/>
      <c r="G8" s="146"/>
      <c r="H8" s="146"/>
      <c r="I8" s="147"/>
    </row>
    <row r="9" spans="2:9" ht="14.5" thickBot="1" x14ac:dyDescent="0.35">
      <c r="B9" s="7" t="s">
        <v>2</v>
      </c>
      <c r="C9" s="8" t="s">
        <v>3</v>
      </c>
      <c r="D9" s="9" t="s">
        <v>4</v>
      </c>
      <c r="E9" s="9" t="s">
        <v>5</v>
      </c>
      <c r="F9" s="9" t="s">
        <v>6</v>
      </c>
      <c r="G9" s="9" t="s">
        <v>7</v>
      </c>
      <c r="H9" s="9" t="s">
        <v>8</v>
      </c>
      <c r="I9" s="10" t="s">
        <v>9</v>
      </c>
    </row>
    <row r="10" spans="2:9" ht="14.5" thickBot="1" x14ac:dyDescent="0.35">
      <c r="B10" s="11" t="s">
        <v>10</v>
      </c>
      <c r="C10" s="12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10" t="s">
        <v>17</v>
      </c>
    </row>
    <row r="11" spans="2:9" ht="14.5" customHeight="1" x14ac:dyDescent="0.3">
      <c r="B11" s="106"/>
      <c r="C11" s="110"/>
      <c r="D11" s="30"/>
      <c r="E11" s="14"/>
      <c r="F11" s="15"/>
      <c r="G11" s="18"/>
      <c r="H11" s="15"/>
      <c r="I11" s="16">
        <f>E11*F11*G11*H11</f>
        <v>0</v>
      </c>
    </row>
    <row r="12" spans="2:9" x14ac:dyDescent="0.3">
      <c r="B12" s="107"/>
      <c r="C12" s="111"/>
      <c r="D12" s="30"/>
      <c r="E12" s="17"/>
      <c r="F12" s="18"/>
      <c r="G12" s="18"/>
      <c r="H12" s="18"/>
      <c r="I12" s="19">
        <f>E12*F12*G12*H12</f>
        <v>0</v>
      </c>
    </row>
    <row r="13" spans="2:9" x14ac:dyDescent="0.3">
      <c r="B13" s="107"/>
      <c r="C13" s="111"/>
      <c r="D13" s="30"/>
      <c r="E13" s="17"/>
      <c r="F13" s="18"/>
      <c r="G13" s="18"/>
      <c r="H13" s="18"/>
      <c r="I13" s="19">
        <f t="shared" ref="I13:I23" si="0">E13*F13*G13*H13</f>
        <v>0</v>
      </c>
    </row>
    <row r="14" spans="2:9" x14ac:dyDescent="0.3">
      <c r="B14" s="107"/>
      <c r="C14" s="111"/>
      <c r="D14" s="30"/>
      <c r="E14" s="17"/>
      <c r="F14" s="18"/>
      <c r="G14" s="18"/>
      <c r="H14" s="18"/>
      <c r="I14" s="19">
        <f t="shared" si="0"/>
        <v>0</v>
      </c>
    </row>
    <row r="15" spans="2:9" x14ac:dyDescent="0.3">
      <c r="B15" s="107"/>
      <c r="C15" s="111"/>
      <c r="D15" s="30"/>
      <c r="E15" s="17"/>
      <c r="F15" s="18"/>
      <c r="G15" s="18"/>
      <c r="H15" s="18"/>
      <c r="I15" s="19">
        <f t="shared" si="0"/>
        <v>0</v>
      </c>
    </row>
    <row r="16" spans="2:9" x14ac:dyDescent="0.3">
      <c r="B16" s="107"/>
      <c r="C16" s="111"/>
      <c r="D16" s="30"/>
      <c r="E16" s="36"/>
      <c r="F16" s="18"/>
      <c r="G16" s="18"/>
      <c r="H16" s="37"/>
      <c r="I16" s="19">
        <f t="shared" si="0"/>
        <v>0</v>
      </c>
    </row>
    <row r="17" spans="2:11" x14ac:dyDescent="0.3">
      <c r="B17" s="107"/>
      <c r="C17" s="111"/>
      <c r="D17" s="30"/>
      <c r="E17" s="36"/>
      <c r="F17" s="18"/>
      <c r="G17" s="18"/>
      <c r="H17" s="37"/>
      <c r="I17" s="19">
        <f t="shared" si="0"/>
        <v>0</v>
      </c>
    </row>
    <row r="18" spans="2:11" x14ac:dyDescent="0.3">
      <c r="B18" s="107"/>
      <c r="C18" s="111"/>
      <c r="D18" s="30"/>
      <c r="E18" s="36"/>
      <c r="F18" s="18"/>
      <c r="G18" s="18"/>
      <c r="H18" s="37"/>
      <c r="I18" s="19">
        <f t="shared" si="0"/>
        <v>0</v>
      </c>
    </row>
    <row r="19" spans="2:11" x14ac:dyDescent="0.3">
      <c r="B19" s="107"/>
      <c r="C19" s="111"/>
      <c r="D19" s="30"/>
      <c r="E19" s="36"/>
      <c r="F19" s="18"/>
      <c r="G19" s="18"/>
      <c r="H19" s="37"/>
      <c r="I19" s="19">
        <f t="shared" si="0"/>
        <v>0</v>
      </c>
    </row>
    <row r="20" spans="2:11" x14ac:dyDescent="0.3">
      <c r="B20" s="107"/>
      <c r="C20" s="111"/>
      <c r="D20" s="30"/>
      <c r="E20" s="36"/>
      <c r="F20" s="18"/>
      <c r="G20" s="18"/>
      <c r="H20" s="37"/>
      <c r="I20" s="19">
        <f t="shared" si="0"/>
        <v>0</v>
      </c>
    </row>
    <row r="21" spans="2:11" x14ac:dyDescent="0.3">
      <c r="B21" s="107"/>
      <c r="C21" s="111"/>
      <c r="D21" s="30"/>
      <c r="E21" s="36"/>
      <c r="F21" s="18"/>
      <c r="G21" s="18"/>
      <c r="H21" s="37"/>
      <c r="I21" s="19">
        <f t="shared" si="0"/>
        <v>0</v>
      </c>
    </row>
    <row r="22" spans="2:11" x14ac:dyDescent="0.3">
      <c r="B22" s="107"/>
      <c r="C22" s="111"/>
      <c r="D22" s="30"/>
      <c r="E22" s="36"/>
      <c r="F22" s="18"/>
      <c r="G22" s="18"/>
      <c r="H22" s="37"/>
      <c r="I22" s="19">
        <f t="shared" si="0"/>
        <v>0</v>
      </c>
    </row>
    <row r="23" spans="2:11" ht="14.5" thickBot="1" x14ac:dyDescent="0.35">
      <c r="B23" s="148"/>
      <c r="C23" s="149"/>
      <c r="D23" s="30"/>
      <c r="E23" s="36"/>
      <c r="F23" s="18"/>
      <c r="G23" s="18"/>
      <c r="H23" s="37"/>
      <c r="I23" s="23">
        <f t="shared" si="0"/>
        <v>0</v>
      </c>
    </row>
    <row r="24" spans="2:11" ht="14.5" thickBot="1" x14ac:dyDescent="0.35">
      <c r="B24" s="142" t="s">
        <v>51</v>
      </c>
      <c r="C24" s="143"/>
      <c r="D24" s="143"/>
      <c r="E24" s="143"/>
      <c r="F24" s="143"/>
      <c r="G24" s="143"/>
      <c r="H24" s="144"/>
      <c r="I24" s="38">
        <f>SUM(I11:I23)</f>
        <v>0</v>
      </c>
    </row>
    <row r="25" spans="2:11" x14ac:dyDescent="0.3">
      <c r="J25" s="31" t="s">
        <v>52</v>
      </c>
    </row>
    <row r="26" spans="2:11" ht="27" x14ac:dyDescent="0.3">
      <c r="B26" s="32" t="s">
        <v>49</v>
      </c>
      <c r="C26" s="33">
        <v>2</v>
      </c>
      <c r="D26" s="34"/>
      <c r="G26" s="34"/>
      <c r="H26" s="34"/>
      <c r="I26" s="34"/>
      <c r="J26" s="34">
        <v>2</v>
      </c>
      <c r="K26" s="34"/>
    </row>
    <row r="27" spans="2:11" x14ac:dyDescent="0.3">
      <c r="C27" s="35"/>
      <c r="D27" s="35"/>
      <c r="G27" s="35"/>
      <c r="H27" s="35"/>
    </row>
    <row r="28" spans="2:11" ht="27.5" thickBot="1" x14ac:dyDescent="0.35">
      <c r="B28" s="145" t="s">
        <v>50</v>
      </c>
      <c r="C28" s="146"/>
      <c r="D28" s="146"/>
      <c r="E28" s="146"/>
      <c r="F28" s="146"/>
      <c r="G28" s="146"/>
      <c r="H28" s="146"/>
      <c r="I28" s="147"/>
    </row>
    <row r="29" spans="2:11" ht="14.5" thickBot="1" x14ac:dyDescent="0.35">
      <c r="B29" s="7" t="s">
        <v>2</v>
      </c>
      <c r="C29" s="8" t="s">
        <v>3</v>
      </c>
      <c r="D29" s="9" t="s">
        <v>4</v>
      </c>
      <c r="E29" s="9" t="s">
        <v>5</v>
      </c>
      <c r="F29" s="9" t="s">
        <v>6</v>
      </c>
      <c r="G29" s="9" t="s">
        <v>7</v>
      </c>
      <c r="H29" s="9" t="s">
        <v>8</v>
      </c>
      <c r="I29" s="10" t="s">
        <v>9</v>
      </c>
    </row>
    <row r="30" spans="2:11" ht="14.5" thickBot="1" x14ac:dyDescent="0.35">
      <c r="B30" s="11" t="s">
        <v>10</v>
      </c>
      <c r="C30" s="12" t="s">
        <v>11</v>
      </c>
      <c r="D30" s="9" t="s">
        <v>12</v>
      </c>
      <c r="E30" s="9" t="s">
        <v>13</v>
      </c>
      <c r="F30" s="9" t="s">
        <v>14</v>
      </c>
      <c r="G30" s="9" t="s">
        <v>15</v>
      </c>
      <c r="H30" s="9" t="s">
        <v>16</v>
      </c>
      <c r="I30" s="10" t="s">
        <v>17</v>
      </c>
    </row>
    <row r="31" spans="2:11" ht="14.5" customHeight="1" x14ac:dyDescent="0.3">
      <c r="B31" s="106"/>
      <c r="C31" s="110"/>
      <c r="D31" s="30"/>
      <c r="E31" s="17"/>
      <c r="F31" s="39"/>
      <c r="G31" s="18"/>
      <c r="H31" s="15"/>
      <c r="I31" s="19">
        <f t="shared" ref="I31:I42" si="1">E31*F31*G31*H31</f>
        <v>0</v>
      </c>
    </row>
    <row r="32" spans="2:11" x14ac:dyDescent="0.3">
      <c r="B32" s="107"/>
      <c r="C32" s="111"/>
      <c r="D32" s="30"/>
      <c r="E32" s="17"/>
      <c r="F32" s="39"/>
      <c r="G32" s="18"/>
      <c r="H32" s="40"/>
      <c r="I32" s="19">
        <f t="shared" si="1"/>
        <v>0</v>
      </c>
    </row>
    <row r="33" spans="2:11" x14ac:dyDescent="0.3">
      <c r="B33" s="107"/>
      <c r="C33" s="111"/>
      <c r="D33" s="30"/>
      <c r="E33" s="17"/>
      <c r="F33" s="18"/>
      <c r="G33" s="18"/>
      <c r="H33" s="40"/>
      <c r="I33" s="19">
        <f t="shared" si="1"/>
        <v>0</v>
      </c>
    </row>
    <row r="34" spans="2:11" x14ac:dyDescent="0.3">
      <c r="B34" s="107"/>
      <c r="C34" s="111"/>
      <c r="D34" s="30"/>
      <c r="E34" s="17"/>
      <c r="F34" s="18"/>
      <c r="G34" s="18"/>
      <c r="H34" s="40"/>
      <c r="I34" s="19">
        <f t="shared" si="1"/>
        <v>0</v>
      </c>
    </row>
    <row r="35" spans="2:11" x14ac:dyDescent="0.3">
      <c r="B35" s="107"/>
      <c r="C35" s="111"/>
      <c r="D35" s="30"/>
      <c r="E35" s="17"/>
      <c r="F35" s="18"/>
      <c r="G35" s="18"/>
      <c r="H35" s="18"/>
      <c r="I35" s="19">
        <f t="shared" si="1"/>
        <v>0</v>
      </c>
    </row>
    <row r="36" spans="2:11" x14ac:dyDescent="0.3">
      <c r="B36" s="107"/>
      <c r="C36" s="111"/>
      <c r="D36" s="30"/>
      <c r="E36" s="17"/>
      <c r="F36" s="18"/>
      <c r="G36" s="18"/>
      <c r="H36" s="18"/>
      <c r="I36" s="19">
        <f t="shared" si="1"/>
        <v>0</v>
      </c>
    </row>
    <row r="37" spans="2:11" x14ac:dyDescent="0.3">
      <c r="B37" s="107"/>
      <c r="C37" s="111"/>
      <c r="D37" s="30"/>
      <c r="E37" s="17"/>
      <c r="F37" s="18"/>
      <c r="G37" s="18"/>
      <c r="H37" s="18"/>
      <c r="I37" s="19">
        <f t="shared" si="1"/>
        <v>0</v>
      </c>
    </row>
    <row r="38" spans="2:11" x14ac:dyDescent="0.3">
      <c r="B38" s="107"/>
      <c r="C38" s="111"/>
      <c r="D38" s="30"/>
      <c r="E38" s="17"/>
      <c r="F38" s="18"/>
      <c r="G38" s="18"/>
      <c r="H38" s="18"/>
      <c r="I38" s="19">
        <f t="shared" si="1"/>
        <v>0</v>
      </c>
    </row>
    <row r="39" spans="2:11" x14ac:dyDescent="0.3">
      <c r="B39" s="107"/>
      <c r="C39" s="111"/>
      <c r="D39" s="30"/>
      <c r="E39" s="17"/>
      <c r="F39" s="18"/>
      <c r="G39" s="18"/>
      <c r="H39" s="18"/>
      <c r="I39" s="19">
        <f t="shared" si="1"/>
        <v>0</v>
      </c>
    </row>
    <row r="40" spans="2:11" x14ac:dyDescent="0.3">
      <c r="B40" s="107"/>
      <c r="C40" s="111"/>
      <c r="D40" s="30"/>
      <c r="E40" s="17"/>
      <c r="F40" s="18"/>
      <c r="G40" s="18"/>
      <c r="H40" s="37"/>
      <c r="I40" s="19">
        <f t="shared" si="1"/>
        <v>0</v>
      </c>
    </row>
    <row r="41" spans="2:11" x14ac:dyDescent="0.3">
      <c r="B41" s="107"/>
      <c r="C41" s="111"/>
      <c r="D41" s="30"/>
      <c r="E41" s="36"/>
      <c r="F41" s="18"/>
      <c r="G41" s="18"/>
      <c r="H41" s="37"/>
      <c r="I41" s="19">
        <f t="shared" si="1"/>
        <v>0</v>
      </c>
    </row>
    <row r="42" spans="2:11" ht="14.5" thickBot="1" x14ac:dyDescent="0.35">
      <c r="B42" s="148"/>
      <c r="C42" s="149"/>
      <c r="D42" s="30"/>
      <c r="E42" s="36"/>
      <c r="F42" s="18"/>
      <c r="G42" s="18"/>
      <c r="H42" s="37"/>
      <c r="I42" s="19">
        <f t="shared" si="1"/>
        <v>0</v>
      </c>
    </row>
    <row r="43" spans="2:11" ht="14.5" thickBot="1" x14ac:dyDescent="0.35">
      <c r="B43" s="142" t="s">
        <v>51</v>
      </c>
      <c r="C43" s="143"/>
      <c r="D43" s="143"/>
      <c r="E43" s="143"/>
      <c r="F43" s="143"/>
      <c r="G43" s="143"/>
      <c r="H43" s="144"/>
      <c r="I43" s="38">
        <f>SUM(I31:I42)</f>
        <v>0</v>
      </c>
    </row>
    <row r="44" spans="2:11" x14ac:dyDescent="0.3">
      <c r="J44" s="31" t="s">
        <v>52</v>
      </c>
    </row>
    <row r="45" spans="2:11" ht="27" x14ac:dyDescent="0.3">
      <c r="B45" s="32" t="s">
        <v>49</v>
      </c>
      <c r="C45" s="33">
        <v>3</v>
      </c>
      <c r="D45" s="34"/>
      <c r="G45" s="34"/>
      <c r="H45" s="34"/>
      <c r="I45" s="34"/>
      <c r="J45" s="34">
        <v>3</v>
      </c>
      <c r="K45" s="34"/>
    </row>
    <row r="46" spans="2:11" x14ac:dyDescent="0.3">
      <c r="C46" s="35"/>
      <c r="D46" s="35"/>
      <c r="G46" s="35"/>
      <c r="H46" s="35"/>
    </row>
    <row r="47" spans="2:11" ht="27.5" thickBot="1" x14ac:dyDescent="0.35">
      <c r="B47" s="145" t="s">
        <v>50</v>
      </c>
      <c r="C47" s="146"/>
      <c r="D47" s="146"/>
      <c r="E47" s="146"/>
      <c r="F47" s="146"/>
      <c r="G47" s="146"/>
      <c r="H47" s="146"/>
      <c r="I47" s="147"/>
    </row>
    <row r="48" spans="2:11" ht="14.5" thickBot="1" x14ac:dyDescent="0.35">
      <c r="B48" s="7" t="s">
        <v>2</v>
      </c>
      <c r="C48" s="8" t="s">
        <v>3</v>
      </c>
      <c r="D48" s="9" t="s">
        <v>4</v>
      </c>
      <c r="E48" s="9" t="s">
        <v>5</v>
      </c>
      <c r="F48" s="9" t="s">
        <v>6</v>
      </c>
      <c r="G48" s="9" t="s">
        <v>7</v>
      </c>
      <c r="H48" s="9" t="s">
        <v>8</v>
      </c>
      <c r="I48" s="10" t="s">
        <v>9</v>
      </c>
    </row>
    <row r="49" spans="2:9" ht="14.5" thickBot="1" x14ac:dyDescent="0.35">
      <c r="B49" s="11" t="s">
        <v>10</v>
      </c>
      <c r="C49" s="12" t="s">
        <v>11</v>
      </c>
      <c r="D49" s="9" t="s">
        <v>12</v>
      </c>
      <c r="E49" s="9" t="s">
        <v>13</v>
      </c>
      <c r="F49" s="9" t="s">
        <v>14</v>
      </c>
      <c r="G49" s="9" t="s">
        <v>15</v>
      </c>
      <c r="H49" s="9" t="s">
        <v>16</v>
      </c>
      <c r="I49" s="10" t="s">
        <v>17</v>
      </c>
    </row>
    <row r="50" spans="2:9" ht="14.5" customHeight="1" x14ac:dyDescent="0.3">
      <c r="B50" s="106"/>
      <c r="C50" s="110"/>
      <c r="D50" s="30"/>
      <c r="E50" s="17"/>
      <c r="F50" s="40"/>
      <c r="G50" s="40"/>
      <c r="H50" s="40"/>
      <c r="I50" s="16">
        <f>E50*F50*G50*H50</f>
        <v>0</v>
      </c>
    </row>
    <row r="51" spans="2:9" x14ac:dyDescent="0.3">
      <c r="B51" s="107"/>
      <c r="C51" s="111"/>
      <c r="D51" s="30"/>
      <c r="E51" s="17"/>
      <c r="F51" s="40"/>
      <c r="G51" s="40"/>
      <c r="H51" s="40"/>
      <c r="I51" s="19">
        <f t="shared" ref="I51:I68" si="2">E51*F51*G51*H51</f>
        <v>0</v>
      </c>
    </row>
    <row r="52" spans="2:9" x14ac:dyDescent="0.3">
      <c r="B52" s="107"/>
      <c r="C52" s="111"/>
      <c r="D52" s="30"/>
      <c r="E52" s="17"/>
      <c r="F52" s="40"/>
      <c r="G52" s="40"/>
      <c r="H52" s="40"/>
      <c r="I52" s="19">
        <f t="shared" si="2"/>
        <v>0</v>
      </c>
    </row>
    <row r="53" spans="2:9" x14ac:dyDescent="0.3">
      <c r="B53" s="107"/>
      <c r="C53" s="111"/>
      <c r="D53" s="30"/>
      <c r="E53" s="17"/>
      <c r="F53" s="40"/>
      <c r="G53" s="40"/>
      <c r="H53" s="40"/>
      <c r="I53" s="19">
        <f t="shared" si="2"/>
        <v>0</v>
      </c>
    </row>
    <row r="54" spans="2:9" x14ac:dyDescent="0.3">
      <c r="B54" s="107"/>
      <c r="C54" s="111"/>
      <c r="D54" s="30"/>
      <c r="E54" s="17"/>
      <c r="F54" s="40"/>
      <c r="G54" s="40"/>
      <c r="H54" s="40"/>
      <c r="I54" s="19">
        <f t="shared" si="2"/>
        <v>0</v>
      </c>
    </row>
    <row r="55" spans="2:9" x14ac:dyDescent="0.3">
      <c r="B55" s="107"/>
      <c r="C55" s="111"/>
      <c r="D55" s="30"/>
      <c r="E55" s="17"/>
      <c r="F55" s="40"/>
      <c r="G55" s="40"/>
      <c r="H55" s="40"/>
      <c r="I55" s="19">
        <f t="shared" si="2"/>
        <v>0</v>
      </c>
    </row>
    <row r="56" spans="2:9" x14ac:dyDescent="0.3">
      <c r="B56" s="107"/>
      <c r="C56" s="111"/>
      <c r="D56" s="30"/>
      <c r="E56" s="17"/>
      <c r="F56" s="40"/>
      <c r="G56" s="40"/>
      <c r="H56" s="40"/>
      <c r="I56" s="19">
        <f t="shared" si="2"/>
        <v>0</v>
      </c>
    </row>
    <row r="57" spans="2:9" x14ac:dyDescent="0.3">
      <c r="B57" s="107"/>
      <c r="C57" s="111"/>
      <c r="D57" s="30"/>
      <c r="E57" s="17"/>
      <c r="F57" s="40"/>
      <c r="G57" s="40"/>
      <c r="H57" s="40"/>
      <c r="I57" s="19">
        <f t="shared" si="2"/>
        <v>0</v>
      </c>
    </row>
    <row r="58" spans="2:9" x14ac:dyDescent="0.3">
      <c r="B58" s="107"/>
      <c r="C58" s="111"/>
      <c r="D58" s="30"/>
      <c r="E58" s="17"/>
      <c r="F58" s="40"/>
      <c r="G58" s="40"/>
      <c r="H58" s="40"/>
      <c r="I58" s="19">
        <f t="shared" si="2"/>
        <v>0</v>
      </c>
    </row>
    <row r="59" spans="2:9" x14ac:dyDescent="0.3">
      <c r="B59" s="107"/>
      <c r="C59" s="111"/>
      <c r="D59" s="30"/>
      <c r="E59" s="17"/>
      <c r="F59" s="40"/>
      <c r="G59" s="40"/>
      <c r="H59" s="40"/>
      <c r="I59" s="19">
        <f t="shared" si="2"/>
        <v>0</v>
      </c>
    </row>
    <row r="60" spans="2:9" x14ac:dyDescent="0.3">
      <c r="B60" s="107"/>
      <c r="C60" s="111"/>
      <c r="D60" s="30"/>
      <c r="E60" s="17"/>
      <c r="F60" s="40"/>
      <c r="G60" s="40"/>
      <c r="H60" s="40"/>
      <c r="I60" s="19">
        <f t="shared" si="2"/>
        <v>0</v>
      </c>
    </row>
    <row r="61" spans="2:9" x14ac:dyDescent="0.3">
      <c r="B61" s="107"/>
      <c r="C61" s="111"/>
      <c r="D61" s="30"/>
      <c r="E61" s="17"/>
      <c r="F61" s="40"/>
      <c r="G61" s="40"/>
      <c r="H61" s="40"/>
      <c r="I61" s="19">
        <f t="shared" si="2"/>
        <v>0</v>
      </c>
    </row>
    <row r="62" spans="2:9" x14ac:dyDescent="0.3">
      <c r="B62" s="107"/>
      <c r="C62" s="111"/>
      <c r="D62" s="30"/>
      <c r="E62" s="17"/>
      <c r="F62" s="40"/>
      <c r="G62" s="40"/>
      <c r="H62" s="40"/>
      <c r="I62" s="19">
        <f t="shared" si="2"/>
        <v>0</v>
      </c>
    </row>
    <row r="63" spans="2:9" x14ac:dyDescent="0.3">
      <c r="B63" s="107"/>
      <c r="C63" s="111"/>
      <c r="D63" s="30"/>
      <c r="E63" s="17"/>
      <c r="F63" s="40"/>
      <c r="G63" s="40"/>
      <c r="H63" s="40"/>
      <c r="I63" s="19">
        <f t="shared" si="2"/>
        <v>0</v>
      </c>
    </row>
    <row r="64" spans="2:9" x14ac:dyDescent="0.3">
      <c r="B64" s="107"/>
      <c r="C64" s="111"/>
      <c r="D64" s="41"/>
      <c r="E64" s="17"/>
      <c r="F64" s="40"/>
      <c r="G64" s="40"/>
      <c r="H64" s="40"/>
      <c r="I64" s="19">
        <f t="shared" si="2"/>
        <v>0</v>
      </c>
    </row>
    <row r="65" spans="2:10" x14ac:dyDescent="0.3">
      <c r="B65" s="107"/>
      <c r="C65" s="111"/>
      <c r="D65" s="30"/>
      <c r="E65" s="17"/>
      <c r="F65" s="40"/>
      <c r="G65" s="40"/>
      <c r="H65" s="40"/>
      <c r="I65" s="19">
        <f t="shared" si="2"/>
        <v>0</v>
      </c>
    </row>
    <row r="66" spans="2:10" x14ac:dyDescent="0.3">
      <c r="B66" s="107"/>
      <c r="C66" s="111"/>
      <c r="D66" s="30"/>
      <c r="E66" s="17"/>
      <c r="F66" s="40"/>
      <c r="G66" s="40"/>
      <c r="H66" s="40"/>
      <c r="I66" s="19">
        <f t="shared" si="2"/>
        <v>0</v>
      </c>
    </row>
    <row r="67" spans="2:10" x14ac:dyDescent="0.3">
      <c r="B67" s="107"/>
      <c r="C67" s="111"/>
      <c r="D67" s="30"/>
      <c r="E67" s="17"/>
      <c r="F67" s="40"/>
      <c r="G67" s="40"/>
      <c r="H67" s="40"/>
      <c r="I67" s="19">
        <f t="shared" si="2"/>
        <v>0</v>
      </c>
    </row>
    <row r="68" spans="2:10" ht="14.5" thickBot="1" x14ac:dyDescent="0.35">
      <c r="B68" s="148"/>
      <c r="C68" s="149"/>
      <c r="D68" s="30"/>
      <c r="E68" s="17"/>
      <c r="F68" s="40"/>
      <c r="G68" s="40"/>
      <c r="H68" s="40"/>
      <c r="I68" s="19">
        <f t="shared" si="2"/>
        <v>0</v>
      </c>
    </row>
    <row r="69" spans="2:10" ht="14.5" thickBot="1" x14ac:dyDescent="0.35">
      <c r="B69" s="142" t="s">
        <v>51</v>
      </c>
      <c r="C69" s="143"/>
      <c r="D69" s="143"/>
      <c r="E69" s="143"/>
      <c r="F69" s="143"/>
      <c r="G69" s="143"/>
      <c r="H69" s="144"/>
      <c r="I69" s="38">
        <f>SUM(I50:I68)</f>
        <v>0</v>
      </c>
    </row>
    <row r="70" spans="2:10" x14ac:dyDescent="0.3">
      <c r="J70" s="31" t="s">
        <v>52</v>
      </c>
    </row>
    <row r="71" spans="2:10" x14ac:dyDescent="0.3">
      <c r="C71" s="35"/>
      <c r="D71" s="35"/>
      <c r="G71" s="35"/>
      <c r="H71" s="35"/>
    </row>
    <row r="72" spans="2:10" ht="27.5" thickBot="1" x14ac:dyDescent="0.35">
      <c r="B72" s="145" t="s">
        <v>50</v>
      </c>
      <c r="C72" s="146"/>
      <c r="D72" s="146"/>
      <c r="E72" s="146"/>
      <c r="F72" s="146"/>
      <c r="G72" s="146"/>
      <c r="H72" s="146"/>
      <c r="I72" s="147"/>
    </row>
    <row r="73" spans="2:10" ht="14.5" thickBot="1" x14ac:dyDescent="0.35">
      <c r="B73" s="7" t="s">
        <v>2</v>
      </c>
      <c r="C73" s="8" t="s">
        <v>3</v>
      </c>
      <c r="D73" s="9" t="s">
        <v>4</v>
      </c>
      <c r="E73" s="9" t="s">
        <v>5</v>
      </c>
      <c r="F73" s="9" t="s">
        <v>6</v>
      </c>
      <c r="G73" s="9" t="s">
        <v>7</v>
      </c>
      <c r="H73" s="9" t="s">
        <v>8</v>
      </c>
      <c r="I73" s="10" t="s">
        <v>9</v>
      </c>
    </row>
    <row r="74" spans="2:10" ht="14.5" thickBot="1" x14ac:dyDescent="0.35">
      <c r="B74" s="11" t="s">
        <v>10</v>
      </c>
      <c r="C74" s="12" t="s">
        <v>11</v>
      </c>
      <c r="D74" s="9" t="s">
        <v>12</v>
      </c>
      <c r="E74" s="9" t="s">
        <v>13</v>
      </c>
      <c r="F74" s="9" t="s">
        <v>14</v>
      </c>
      <c r="G74" s="9" t="s">
        <v>15</v>
      </c>
      <c r="H74" s="9" t="s">
        <v>16</v>
      </c>
      <c r="I74" s="10" t="s">
        <v>17</v>
      </c>
    </row>
    <row r="75" spans="2:10" ht="14.5" customHeight="1" x14ac:dyDescent="0.3">
      <c r="B75" s="106"/>
      <c r="C75" s="110"/>
      <c r="D75" s="42"/>
      <c r="E75" s="36"/>
      <c r="F75" s="15"/>
      <c r="G75" s="40"/>
      <c r="H75" s="15"/>
      <c r="I75" s="16">
        <f>E75*F75*G75*H75</f>
        <v>0</v>
      </c>
    </row>
    <row r="76" spans="2:10" x14ac:dyDescent="0.3">
      <c r="B76" s="107"/>
      <c r="C76" s="111"/>
      <c r="D76" s="30"/>
      <c r="E76" s="36"/>
      <c r="F76" s="40"/>
      <c r="G76" s="40"/>
      <c r="H76" s="40"/>
      <c r="I76" s="19">
        <f t="shared" ref="I76:I88" si="3">E76*F76*G76*H76</f>
        <v>0</v>
      </c>
    </row>
    <row r="77" spans="2:10" x14ac:dyDescent="0.3">
      <c r="B77" s="107"/>
      <c r="C77" s="111"/>
      <c r="D77" s="30"/>
      <c r="E77" s="36"/>
      <c r="F77" s="40"/>
      <c r="G77" s="40"/>
      <c r="H77" s="18"/>
      <c r="I77" s="19">
        <f t="shared" si="3"/>
        <v>0</v>
      </c>
    </row>
    <row r="78" spans="2:10" x14ac:dyDescent="0.3">
      <c r="B78" s="107"/>
      <c r="C78" s="111"/>
      <c r="D78" s="30"/>
      <c r="E78" s="36"/>
      <c r="F78" s="18"/>
      <c r="G78" s="40"/>
      <c r="H78" s="18"/>
      <c r="I78" s="19">
        <f t="shared" si="3"/>
        <v>0</v>
      </c>
    </row>
    <row r="79" spans="2:10" x14ac:dyDescent="0.3">
      <c r="B79" s="107"/>
      <c r="C79" s="111"/>
      <c r="D79" s="30"/>
      <c r="E79" s="36"/>
      <c r="F79" s="18"/>
      <c r="G79" s="40"/>
      <c r="H79" s="18"/>
      <c r="I79" s="19">
        <f t="shared" si="3"/>
        <v>0</v>
      </c>
    </row>
    <row r="80" spans="2:10" x14ac:dyDescent="0.3">
      <c r="B80" s="107"/>
      <c r="C80" s="111"/>
      <c r="D80" s="30"/>
      <c r="E80" s="36"/>
      <c r="F80" s="18"/>
      <c r="G80" s="40"/>
      <c r="H80" s="18"/>
      <c r="I80" s="19">
        <f t="shared" si="3"/>
        <v>0</v>
      </c>
    </row>
    <row r="81" spans="2:10" x14ac:dyDescent="0.3">
      <c r="B81" s="107"/>
      <c r="C81" s="111"/>
      <c r="D81" s="30"/>
      <c r="E81" s="36"/>
      <c r="F81" s="18"/>
      <c r="G81" s="40"/>
      <c r="H81" s="18"/>
      <c r="I81" s="19">
        <f t="shared" si="3"/>
        <v>0</v>
      </c>
    </row>
    <row r="82" spans="2:10" x14ac:dyDescent="0.3">
      <c r="B82" s="107"/>
      <c r="C82" s="111"/>
      <c r="D82" s="30"/>
      <c r="E82" s="36"/>
      <c r="F82" s="18"/>
      <c r="G82" s="40"/>
      <c r="H82" s="18"/>
      <c r="I82" s="19">
        <f t="shared" si="3"/>
        <v>0</v>
      </c>
    </row>
    <row r="83" spans="2:10" x14ac:dyDescent="0.3">
      <c r="B83" s="107"/>
      <c r="C83" s="111"/>
      <c r="D83" s="30"/>
      <c r="E83" s="36"/>
      <c r="F83" s="18"/>
      <c r="G83" s="40"/>
      <c r="H83" s="18"/>
      <c r="I83" s="19">
        <f t="shared" si="3"/>
        <v>0</v>
      </c>
    </row>
    <row r="84" spans="2:10" x14ac:dyDescent="0.3">
      <c r="B84" s="107"/>
      <c r="C84" s="111"/>
      <c r="D84" s="30"/>
      <c r="E84" s="36"/>
      <c r="F84" s="18"/>
      <c r="G84" s="40"/>
      <c r="H84" s="18"/>
      <c r="I84" s="19">
        <f t="shared" si="3"/>
        <v>0</v>
      </c>
    </row>
    <row r="85" spans="2:10" x14ac:dyDescent="0.3">
      <c r="B85" s="107"/>
      <c r="C85" s="111"/>
      <c r="D85" s="30"/>
      <c r="E85" s="36"/>
      <c r="F85" s="18"/>
      <c r="G85" s="40"/>
      <c r="H85" s="18"/>
      <c r="I85" s="19">
        <f t="shared" si="3"/>
        <v>0</v>
      </c>
    </row>
    <row r="86" spans="2:10" x14ac:dyDescent="0.3">
      <c r="B86" s="107"/>
      <c r="C86" s="111"/>
      <c r="D86" s="30"/>
      <c r="E86" s="36"/>
      <c r="F86" s="18"/>
      <c r="G86" s="40"/>
      <c r="H86" s="18"/>
      <c r="I86" s="19">
        <f t="shared" si="3"/>
        <v>0</v>
      </c>
    </row>
    <row r="87" spans="2:10" x14ac:dyDescent="0.3">
      <c r="B87" s="107"/>
      <c r="C87" s="111"/>
      <c r="D87" s="30"/>
      <c r="E87" s="36"/>
      <c r="F87" s="18"/>
      <c r="G87" s="40"/>
      <c r="H87" s="18"/>
      <c r="I87" s="19">
        <f t="shared" si="3"/>
        <v>0</v>
      </c>
    </row>
    <row r="88" spans="2:10" ht="14.5" thickBot="1" x14ac:dyDescent="0.35">
      <c r="B88" s="148"/>
      <c r="C88" s="149"/>
      <c r="D88" s="30"/>
      <c r="E88" s="36"/>
      <c r="F88" s="18"/>
      <c r="G88" s="40"/>
      <c r="H88" s="37"/>
      <c r="I88" s="19">
        <f t="shared" si="3"/>
        <v>0</v>
      </c>
    </row>
    <row r="89" spans="2:10" ht="14.5" thickBot="1" x14ac:dyDescent="0.35">
      <c r="B89" s="142" t="s">
        <v>51</v>
      </c>
      <c r="C89" s="143"/>
      <c r="D89" s="143"/>
      <c r="E89" s="143"/>
      <c r="F89" s="143"/>
      <c r="G89" s="143"/>
      <c r="H89" s="144"/>
      <c r="I89" s="38">
        <f>SUM(I75:I88)</f>
        <v>0</v>
      </c>
    </row>
    <row r="90" spans="2:10" x14ac:dyDescent="0.3">
      <c r="J90" s="31" t="s">
        <v>52</v>
      </c>
    </row>
    <row r="91" spans="2:10" x14ac:dyDescent="0.3">
      <c r="C91" s="35"/>
      <c r="D91" s="35"/>
      <c r="G91" s="35"/>
      <c r="H91" s="35"/>
    </row>
    <row r="92" spans="2:10" ht="27.5" thickBot="1" x14ac:dyDescent="0.35">
      <c r="B92" s="145" t="s">
        <v>50</v>
      </c>
      <c r="C92" s="146"/>
      <c r="D92" s="146"/>
      <c r="E92" s="146"/>
      <c r="F92" s="146"/>
      <c r="G92" s="146"/>
      <c r="H92" s="146"/>
      <c r="I92" s="147"/>
    </row>
    <row r="93" spans="2:10" ht="14.5" thickBot="1" x14ac:dyDescent="0.35">
      <c r="B93" s="7" t="s">
        <v>2</v>
      </c>
      <c r="C93" s="8" t="s">
        <v>3</v>
      </c>
      <c r="D93" s="9" t="s">
        <v>4</v>
      </c>
      <c r="E93" s="9" t="s">
        <v>5</v>
      </c>
      <c r="F93" s="9" t="s">
        <v>6</v>
      </c>
      <c r="G93" s="9" t="s">
        <v>7</v>
      </c>
      <c r="H93" s="9" t="s">
        <v>8</v>
      </c>
      <c r="I93" s="10" t="s">
        <v>9</v>
      </c>
    </row>
    <row r="94" spans="2:10" ht="14.5" thickBot="1" x14ac:dyDescent="0.35">
      <c r="B94" s="11" t="s">
        <v>10</v>
      </c>
      <c r="C94" s="12" t="s">
        <v>11</v>
      </c>
      <c r="D94" s="9" t="s">
        <v>12</v>
      </c>
      <c r="E94" s="9" t="s">
        <v>13</v>
      </c>
      <c r="F94" s="9" t="s">
        <v>14</v>
      </c>
      <c r="G94" s="9" t="s">
        <v>15</v>
      </c>
      <c r="H94" s="9" t="s">
        <v>16</v>
      </c>
      <c r="I94" s="10" t="s">
        <v>17</v>
      </c>
    </row>
    <row r="95" spans="2:10" ht="14.5" customHeight="1" x14ac:dyDescent="0.3">
      <c r="B95" s="106"/>
      <c r="C95" s="110"/>
      <c r="D95" s="42"/>
      <c r="E95" s="36"/>
      <c r="F95" s="15"/>
      <c r="G95" s="40"/>
      <c r="H95" s="40"/>
      <c r="I95" s="16">
        <f>E95*F95*G95*H95</f>
        <v>0</v>
      </c>
    </row>
    <row r="96" spans="2:10" x14ac:dyDescent="0.3">
      <c r="B96" s="107"/>
      <c r="C96" s="111"/>
      <c r="D96" s="30"/>
      <c r="E96" s="36"/>
      <c r="F96" s="40"/>
      <c r="G96" s="40"/>
      <c r="H96" s="40"/>
      <c r="I96" s="19">
        <f t="shared" ref="I96:I103" si="4">E96*F96*G96*H96</f>
        <v>0</v>
      </c>
    </row>
    <row r="97" spans="2:10" x14ac:dyDescent="0.3">
      <c r="B97" s="107"/>
      <c r="C97" s="111"/>
      <c r="D97" s="30"/>
      <c r="E97" s="36"/>
      <c r="F97" s="18"/>
      <c r="G97" s="40"/>
      <c r="H97" s="40"/>
      <c r="I97" s="19">
        <f t="shared" si="4"/>
        <v>0</v>
      </c>
    </row>
    <row r="98" spans="2:10" x14ac:dyDescent="0.3">
      <c r="B98" s="107"/>
      <c r="C98" s="111"/>
      <c r="D98" s="30"/>
      <c r="E98" s="36"/>
      <c r="F98" s="18"/>
      <c r="G98" s="40"/>
      <c r="H98" s="40"/>
      <c r="I98" s="19">
        <f t="shared" si="4"/>
        <v>0</v>
      </c>
    </row>
    <row r="99" spans="2:10" x14ac:dyDescent="0.3">
      <c r="B99" s="107"/>
      <c r="C99" s="111"/>
      <c r="D99" s="30"/>
      <c r="E99" s="36"/>
      <c r="F99" s="18"/>
      <c r="G99" s="40"/>
      <c r="H99" s="40"/>
      <c r="I99" s="19">
        <f t="shared" si="4"/>
        <v>0</v>
      </c>
    </row>
    <row r="100" spans="2:10" x14ac:dyDescent="0.3">
      <c r="B100" s="107"/>
      <c r="C100" s="111"/>
      <c r="D100" s="30"/>
      <c r="E100" s="36"/>
      <c r="F100" s="18"/>
      <c r="G100" s="40"/>
      <c r="H100" s="40"/>
      <c r="I100" s="19">
        <f t="shared" si="4"/>
        <v>0</v>
      </c>
    </row>
    <row r="101" spans="2:10" x14ac:dyDescent="0.3">
      <c r="B101" s="107"/>
      <c r="C101" s="111"/>
      <c r="D101" s="30"/>
      <c r="E101" s="36"/>
      <c r="F101" s="18"/>
      <c r="G101" s="40"/>
      <c r="H101" s="40"/>
      <c r="I101" s="19">
        <f t="shared" si="4"/>
        <v>0</v>
      </c>
    </row>
    <row r="102" spans="2:10" x14ac:dyDescent="0.3">
      <c r="B102" s="107"/>
      <c r="C102" s="111"/>
      <c r="D102" s="30"/>
      <c r="E102" s="36"/>
      <c r="F102" s="18"/>
      <c r="G102" s="40"/>
      <c r="H102" s="40"/>
      <c r="I102" s="19">
        <f t="shared" si="4"/>
        <v>0</v>
      </c>
    </row>
    <row r="103" spans="2:10" ht="14.5" thickBot="1" x14ac:dyDescent="0.35">
      <c r="B103" s="148"/>
      <c r="C103" s="149"/>
      <c r="D103" s="30"/>
      <c r="E103" s="36"/>
      <c r="F103" s="18"/>
      <c r="G103" s="40"/>
      <c r="H103" s="40"/>
      <c r="I103" s="19">
        <f t="shared" si="4"/>
        <v>0</v>
      </c>
    </row>
    <row r="104" spans="2:10" ht="14.5" thickBot="1" x14ac:dyDescent="0.35">
      <c r="B104" s="142" t="s">
        <v>51</v>
      </c>
      <c r="C104" s="143"/>
      <c r="D104" s="143"/>
      <c r="E104" s="143"/>
      <c r="F104" s="143"/>
      <c r="G104" s="143"/>
      <c r="H104" s="144"/>
      <c r="I104" s="38">
        <f>SUM(I95:I103)</f>
        <v>0</v>
      </c>
    </row>
    <row r="105" spans="2:10" x14ac:dyDescent="0.3">
      <c r="J105" s="31" t="s">
        <v>52</v>
      </c>
    </row>
    <row r="106" spans="2:10" ht="14.5" thickBot="1" x14ac:dyDescent="0.35">
      <c r="J106" s="31" t="s">
        <v>52</v>
      </c>
    </row>
    <row r="107" spans="2:10" ht="14.5" thickBot="1" x14ac:dyDescent="0.35">
      <c r="B107" s="133" t="s">
        <v>53</v>
      </c>
      <c r="C107" s="134"/>
      <c r="D107" s="134"/>
      <c r="E107" s="134"/>
      <c r="F107" s="134"/>
      <c r="G107" s="134"/>
      <c r="H107" s="135"/>
      <c r="I107" s="38">
        <f>I24+I43+I69+I89+I104</f>
        <v>0</v>
      </c>
    </row>
    <row r="108" spans="2:10" ht="14.5" thickBot="1" x14ac:dyDescent="0.35">
      <c r="I108" s="44"/>
    </row>
    <row r="109" spans="2:10" ht="14.5" thickBot="1" x14ac:dyDescent="0.35">
      <c r="B109" s="136" t="s">
        <v>54</v>
      </c>
      <c r="C109" s="137"/>
      <c r="D109" s="137"/>
      <c r="E109" s="137"/>
      <c r="F109" s="137"/>
      <c r="G109" s="137"/>
      <c r="H109" s="138"/>
      <c r="I109" s="45">
        <v>0.15</v>
      </c>
    </row>
    <row r="110" spans="2:10" ht="14.5" thickBot="1" x14ac:dyDescent="0.35"/>
    <row r="111" spans="2:10" ht="14.5" thickBot="1" x14ac:dyDescent="0.35">
      <c r="B111" s="139" t="s">
        <v>55</v>
      </c>
      <c r="C111" s="140"/>
      <c r="D111" s="140"/>
      <c r="E111" s="140"/>
      <c r="F111" s="140"/>
      <c r="G111" s="140"/>
      <c r="H111" s="141"/>
      <c r="I111" s="46">
        <f>I107*(1+$I$109)</f>
        <v>0</v>
      </c>
    </row>
    <row r="115" spans="4:4" x14ac:dyDescent="0.3">
      <c r="D115"/>
    </row>
    <row r="116" spans="4:4" x14ac:dyDescent="0.3">
      <c r="D116"/>
    </row>
  </sheetData>
  <mergeCells count="23">
    <mergeCell ref="B47:I47"/>
    <mergeCell ref="B8:I8"/>
    <mergeCell ref="B11:B23"/>
    <mergeCell ref="C11:C23"/>
    <mergeCell ref="B24:H24"/>
    <mergeCell ref="B28:I28"/>
    <mergeCell ref="B31:B42"/>
    <mergeCell ref="C31:C42"/>
    <mergeCell ref="B43:H43"/>
    <mergeCell ref="B50:B68"/>
    <mergeCell ref="C50:C68"/>
    <mergeCell ref="B69:H69"/>
    <mergeCell ref="B72:I72"/>
    <mergeCell ref="B75:B88"/>
    <mergeCell ref="C75:C88"/>
    <mergeCell ref="B107:H107"/>
    <mergeCell ref="B109:H109"/>
    <mergeCell ref="B111:H111"/>
    <mergeCell ref="B89:H89"/>
    <mergeCell ref="B92:I92"/>
    <mergeCell ref="B95:B103"/>
    <mergeCell ref="C95:C103"/>
    <mergeCell ref="B104:H10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4DB87-85B3-44E2-9B4C-12031F268E7F}">
  <sheetPr codeName="Sheet6"/>
  <dimension ref="B4:N35"/>
  <sheetViews>
    <sheetView showGridLines="0" rightToLeft="1" tabSelected="1" zoomScale="80" zoomScaleNormal="80" workbookViewId="0">
      <selection activeCell="B9" sqref="B9"/>
    </sheetView>
  </sheetViews>
  <sheetFormatPr defaultRowHeight="14" x14ac:dyDescent="0.3"/>
  <cols>
    <col min="1" max="1" width="2.25" customWidth="1"/>
    <col min="2" max="2" width="18.4140625" customWidth="1"/>
    <col min="3" max="3" width="25" customWidth="1"/>
    <col min="4" max="4" width="47.25" style="29" customWidth="1"/>
    <col min="5" max="6" width="20" customWidth="1"/>
    <col min="7" max="7" width="36.75" customWidth="1"/>
    <col min="8" max="9" width="20" customWidth="1"/>
  </cols>
  <sheetData>
    <row r="4" spans="2:14" ht="1" customHeight="1" x14ac:dyDescent="0.3">
      <c r="B4" s="4"/>
      <c r="C4" s="4"/>
      <c r="D4" s="5"/>
      <c r="E4" s="4"/>
      <c r="F4" s="4"/>
      <c r="G4" s="4"/>
      <c r="H4" s="4"/>
      <c r="I4" s="4"/>
      <c r="J4" s="4"/>
      <c r="K4" s="4"/>
      <c r="L4" s="4"/>
      <c r="M4" s="4"/>
      <c r="N4" s="4"/>
    </row>
    <row r="8" spans="2:14" x14ac:dyDescent="0.3">
      <c r="B8" s="6" t="s">
        <v>68</v>
      </c>
    </row>
    <row r="9" spans="2:14" ht="27" x14ac:dyDescent="0.3">
      <c r="C9" s="158" t="s">
        <v>43</v>
      </c>
      <c r="D9" s="159"/>
      <c r="E9" s="159"/>
      <c r="F9" s="159"/>
      <c r="G9" s="159"/>
    </row>
    <row r="10" spans="2:14" ht="14.5" thickBot="1" x14ac:dyDescent="0.35">
      <c r="C10" s="7" t="s">
        <v>2</v>
      </c>
      <c r="D10" s="9" t="s">
        <v>35</v>
      </c>
      <c r="E10" s="9" t="s">
        <v>66</v>
      </c>
      <c r="F10" s="160" t="s">
        <v>36</v>
      </c>
      <c r="G10" s="161"/>
    </row>
    <row r="11" spans="2:14" ht="14.5" thickBot="1" x14ac:dyDescent="0.35">
      <c r="C11" s="11" t="s">
        <v>10</v>
      </c>
      <c r="D11" s="9" t="s">
        <v>38</v>
      </c>
      <c r="E11" s="9" t="s">
        <v>38</v>
      </c>
      <c r="F11" s="162" t="s">
        <v>39</v>
      </c>
      <c r="G11" s="163"/>
    </row>
    <row r="12" spans="2:14" x14ac:dyDescent="0.3">
      <c r="C12" s="106"/>
      <c r="D12" s="2"/>
      <c r="E12" s="27"/>
      <c r="F12" s="164"/>
      <c r="G12" s="165"/>
    </row>
    <row r="13" spans="2:14" x14ac:dyDescent="0.3">
      <c r="C13" s="107"/>
      <c r="D13" s="2"/>
      <c r="E13" s="28"/>
      <c r="F13" s="152"/>
      <c r="G13" s="153"/>
      <c r="I13" s="52"/>
    </row>
    <row r="14" spans="2:14" x14ac:dyDescent="0.3">
      <c r="C14" s="107"/>
      <c r="D14" s="2"/>
      <c r="E14" s="28"/>
      <c r="F14" s="152"/>
      <c r="G14" s="153"/>
    </row>
    <row r="15" spans="2:14" x14ac:dyDescent="0.3">
      <c r="C15" s="107"/>
      <c r="D15" s="2"/>
      <c r="E15" s="17"/>
      <c r="F15" s="154"/>
      <c r="G15" s="155"/>
    </row>
    <row r="16" spans="2:14" x14ac:dyDescent="0.3">
      <c r="C16" s="107"/>
      <c r="D16" s="2"/>
      <c r="E16" s="17"/>
      <c r="F16" s="154"/>
      <c r="G16" s="155"/>
    </row>
    <row r="17" spans="3:7" ht="14.5" thickBot="1" x14ac:dyDescent="0.35">
      <c r="C17" s="108"/>
      <c r="D17" s="20"/>
      <c r="E17" s="21"/>
      <c r="F17" s="156"/>
      <c r="G17" s="157"/>
    </row>
    <row r="18" spans="3:7" ht="14.5" thickTop="1" x14ac:dyDescent="0.3">
      <c r="C18" s="106"/>
      <c r="D18" s="2"/>
      <c r="E18" s="27"/>
      <c r="F18" s="150"/>
      <c r="G18" s="151"/>
    </row>
    <row r="19" spans="3:7" x14ac:dyDescent="0.3">
      <c r="C19" s="107"/>
      <c r="D19" s="2"/>
      <c r="E19" s="28"/>
      <c r="F19" s="152"/>
      <c r="G19" s="153"/>
    </row>
    <row r="20" spans="3:7" x14ac:dyDescent="0.3">
      <c r="C20" s="107"/>
      <c r="D20" s="2"/>
      <c r="E20" s="28"/>
      <c r="F20" s="152"/>
      <c r="G20" s="153"/>
    </row>
    <row r="21" spans="3:7" x14ac:dyDescent="0.3">
      <c r="C21" s="107"/>
      <c r="D21" s="2"/>
      <c r="E21" s="17"/>
      <c r="F21" s="154"/>
      <c r="G21" s="155"/>
    </row>
    <row r="22" spans="3:7" x14ac:dyDescent="0.3">
      <c r="C22" s="107"/>
      <c r="D22" s="2"/>
      <c r="E22" s="17"/>
      <c r="F22" s="154"/>
      <c r="G22" s="155"/>
    </row>
    <row r="23" spans="3:7" ht="14.5" thickBot="1" x14ac:dyDescent="0.35">
      <c r="C23" s="108"/>
      <c r="D23" s="20"/>
      <c r="E23" s="21"/>
      <c r="F23" s="156"/>
      <c r="G23" s="157"/>
    </row>
    <row r="24" spans="3:7" ht="14.5" thickTop="1" x14ac:dyDescent="0.3">
      <c r="C24" s="106"/>
      <c r="D24" s="2"/>
      <c r="E24" s="27"/>
      <c r="F24" s="150"/>
      <c r="G24" s="151"/>
    </row>
    <row r="25" spans="3:7" x14ac:dyDescent="0.3">
      <c r="C25" s="107"/>
      <c r="D25" s="2"/>
      <c r="E25" s="28"/>
      <c r="F25" s="152"/>
      <c r="G25" s="153"/>
    </row>
    <row r="26" spans="3:7" x14ac:dyDescent="0.3">
      <c r="C26" s="107"/>
      <c r="D26" s="2"/>
      <c r="E26" s="28"/>
      <c r="F26" s="152"/>
      <c r="G26" s="153"/>
    </row>
    <row r="27" spans="3:7" x14ac:dyDescent="0.3">
      <c r="C27" s="107"/>
      <c r="D27" s="2"/>
      <c r="E27" s="17"/>
      <c r="F27" s="154"/>
      <c r="G27" s="155"/>
    </row>
    <row r="28" spans="3:7" x14ac:dyDescent="0.3">
      <c r="C28" s="107"/>
      <c r="D28" s="2"/>
      <c r="E28" s="17"/>
      <c r="F28" s="154"/>
      <c r="G28" s="155"/>
    </row>
    <row r="29" spans="3:7" ht="14.5" thickBot="1" x14ac:dyDescent="0.35">
      <c r="C29" s="108"/>
      <c r="D29" s="20"/>
      <c r="E29" s="21"/>
      <c r="F29" s="156"/>
      <c r="G29" s="157"/>
    </row>
    <row r="30" spans="3:7" ht="15" thickTop="1" thickBot="1" x14ac:dyDescent="0.35"/>
    <row r="31" spans="3:7" ht="14.5" thickBot="1" x14ac:dyDescent="0.35">
      <c r="C31" s="133" t="s">
        <v>67</v>
      </c>
      <c r="D31" s="135"/>
      <c r="E31" s="43">
        <f>SUM($E$12:$E$17)+SUM($E$18:$E$23)+SUM($E$24:$E$29)</f>
        <v>0</v>
      </c>
    </row>
    <row r="32" spans="3:7" ht="14.5" thickBot="1" x14ac:dyDescent="0.35">
      <c r="E32" s="44"/>
    </row>
    <row r="33" spans="3:5" ht="14.5" thickBot="1" x14ac:dyDescent="0.35">
      <c r="C33" s="136" t="s">
        <v>54</v>
      </c>
      <c r="D33" s="138"/>
      <c r="E33" s="53"/>
    </row>
    <row r="34" spans="3:5" ht="14.5" thickBot="1" x14ac:dyDescent="0.35"/>
    <row r="35" spans="3:5" ht="14.5" thickBot="1" x14ac:dyDescent="0.35">
      <c r="C35" s="139" t="s">
        <v>55</v>
      </c>
      <c r="D35" s="141"/>
      <c r="E35" s="46">
        <f>E31*(1+$E$33)</f>
        <v>0</v>
      </c>
    </row>
  </sheetData>
  <mergeCells count="27">
    <mergeCell ref="C9:G9"/>
    <mergeCell ref="F10:G10"/>
    <mergeCell ref="F11:G11"/>
    <mergeCell ref="C12:C17"/>
    <mergeCell ref="F12:G12"/>
    <mergeCell ref="F13:G13"/>
    <mergeCell ref="F14:G14"/>
    <mergeCell ref="F15:G15"/>
    <mergeCell ref="F16:G16"/>
    <mergeCell ref="F17:G17"/>
    <mergeCell ref="C18:C23"/>
    <mergeCell ref="F18:G18"/>
    <mergeCell ref="F19:G19"/>
    <mergeCell ref="F20:G20"/>
    <mergeCell ref="F21:G21"/>
    <mergeCell ref="F22:G22"/>
    <mergeCell ref="F23:G23"/>
    <mergeCell ref="C31:D31"/>
    <mergeCell ref="C33:D33"/>
    <mergeCell ref="C35:D35"/>
    <mergeCell ref="C24:C29"/>
    <mergeCell ref="F24:G24"/>
    <mergeCell ref="F25:G25"/>
    <mergeCell ref="F26:G26"/>
    <mergeCell ref="F27:G27"/>
    <mergeCell ref="F28:G28"/>
    <mergeCell ref="F29:G2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الصفحة الرئيسية</vt:lpstr>
      <vt:lpstr>مثال توضيحي</vt:lpstr>
      <vt:lpstr>أهداف ومراحل المشروع</vt:lpstr>
      <vt:lpstr>التكاليف الافرادية</vt:lpstr>
      <vt:lpstr>تكاليف اضافية (ان وجد) </vt:lpstr>
      <vt:lpstr>PhaseRange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روان الراشد Rawan Alrashed</dc:creator>
  <cp:lastModifiedBy>مها البتال Maha Albattal</cp:lastModifiedBy>
  <dcterms:created xsi:type="dcterms:W3CDTF">2022-09-15T10:16:00Z</dcterms:created>
  <dcterms:modified xsi:type="dcterms:W3CDTF">2023-05-31T08:43:48Z</dcterms:modified>
</cp:coreProperties>
</file>